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1_GWP_Domains\_FINAL\_005_ResourceDevelopment\2023_06_XX_Revision02_Version3_ResDevel\Case Study 1--Models\SpreadsheetForBaseCaseAnalysis\"/>
    </mc:Choice>
  </mc:AlternateContent>
  <xr:revisionPtr revIDLastSave="0" documentId="13_ncr:1_{D37E9505-A2B1-43BF-B549-BEA21014E523}" xr6:coauthVersionLast="47" xr6:coauthVersionMax="47" xr10:uidLastSave="{00000000-0000-0000-0000-000000000000}"/>
  <bookViews>
    <workbookView xWindow="345" yWindow="645" windowWidth="28275" windowHeight="15915" tabRatio="713" xr2:uid="{9E69EC08-58E3-4FD8-AE5C-8F0131756921}"/>
  </bookViews>
  <sheets>
    <sheet name="Base.Case.Budget" sheetId="1" r:id="rId1"/>
    <sheet name="StrmFlow-GainLoss-PreDev&amp;200yr" sheetId="4" r:id="rId2"/>
    <sheet name="DrawdownHydrographPumpingWell" sheetId="7" r:id="rId3"/>
    <sheet name="StreamGage" sheetId="8" r:id="rId4"/>
    <sheet name="StreamFlowData200yrs" sheetId="2" r:id="rId5"/>
    <sheet name="StreamFlowDataPreDev" sheetId="5" r:id="rId6"/>
    <sheet name="Revised JULY 2023" sheetId="9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8" l="1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4" i="8"/>
  <c r="B4" i="7" l="1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B103" i="7"/>
  <c r="B104" i="7"/>
  <c r="B105" i="7"/>
  <c r="B106" i="7"/>
  <c r="B107" i="7"/>
  <c r="B108" i="7"/>
  <c r="B109" i="7"/>
  <c r="B110" i="7"/>
  <c r="B111" i="7"/>
  <c r="B112" i="7"/>
  <c r="B113" i="7"/>
  <c r="B114" i="7"/>
  <c r="B115" i="7"/>
  <c r="B116" i="7"/>
  <c r="B117" i="7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B150" i="7"/>
  <c r="B151" i="7"/>
  <c r="B152" i="7"/>
  <c r="B153" i="7"/>
  <c r="B154" i="7"/>
  <c r="B155" i="7"/>
  <c r="B156" i="7"/>
  <c r="B157" i="7"/>
  <c r="B158" i="7"/>
  <c r="B159" i="7"/>
  <c r="B160" i="7"/>
  <c r="B161" i="7"/>
  <c r="B162" i="7"/>
  <c r="B163" i="7"/>
  <c r="B164" i="7"/>
  <c r="B165" i="7"/>
  <c r="B166" i="7"/>
  <c r="B167" i="7"/>
  <c r="B168" i="7"/>
  <c r="B169" i="7"/>
  <c r="B170" i="7"/>
  <c r="B171" i="7"/>
  <c r="B172" i="7"/>
  <c r="B173" i="7"/>
  <c r="B174" i="7"/>
  <c r="B175" i="7"/>
  <c r="B176" i="7"/>
  <c r="B177" i="7"/>
  <c r="B178" i="7"/>
  <c r="B179" i="7"/>
  <c r="B180" i="7"/>
  <c r="B181" i="7"/>
  <c r="B182" i="7"/>
  <c r="B183" i="7"/>
  <c r="B184" i="7"/>
  <c r="B185" i="7"/>
  <c r="B186" i="7"/>
  <c r="B187" i="7"/>
  <c r="B188" i="7"/>
  <c r="B189" i="7"/>
  <c r="B190" i="7"/>
  <c r="B191" i="7"/>
  <c r="B192" i="7"/>
  <c r="B193" i="7"/>
  <c r="B194" i="7"/>
  <c r="B195" i="7"/>
  <c r="B196" i="7"/>
  <c r="B197" i="7"/>
  <c r="B198" i="7"/>
  <c r="B199" i="7"/>
  <c r="B200" i="7"/>
  <c r="B201" i="7"/>
  <c r="B202" i="7"/>
  <c r="B3" i="7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E4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5" i="4"/>
  <c r="C4" i="4" l="1"/>
  <c r="B5" i="4"/>
  <c r="B6" i="4" s="1"/>
  <c r="Y20" i="1"/>
  <c r="Y25" i="1"/>
  <c r="Y42" i="1"/>
  <c r="Y47" i="1"/>
  <c r="Y58" i="1"/>
  <c r="Y63" i="1"/>
  <c r="Y74" i="1"/>
  <c r="Y90" i="1"/>
  <c r="Y95" i="1"/>
  <c r="Y106" i="1"/>
  <c r="Y111" i="1"/>
  <c r="Y122" i="1"/>
  <c r="Y169" i="1"/>
  <c r="Y180" i="1"/>
  <c r="Y185" i="1"/>
  <c r="Y196" i="1"/>
  <c r="Y201" i="1"/>
  <c r="X8" i="1"/>
  <c r="Z8" i="1" s="1"/>
  <c r="X20" i="1"/>
  <c r="Z20" i="1" s="1"/>
  <c r="X32" i="1"/>
  <c r="Z32" i="1" s="1"/>
  <c r="X44" i="1"/>
  <c r="Z44" i="1" s="1"/>
  <c r="X56" i="1"/>
  <c r="Z56" i="1" s="1"/>
  <c r="X68" i="1"/>
  <c r="Z68" i="1" s="1"/>
  <c r="X80" i="1"/>
  <c r="Z80" i="1" s="1"/>
  <c r="X92" i="1"/>
  <c r="Z92" i="1" s="1"/>
  <c r="X104" i="1"/>
  <c r="Z104" i="1" s="1"/>
  <c r="X116" i="1"/>
  <c r="Z116" i="1" s="1"/>
  <c r="X128" i="1"/>
  <c r="Z128" i="1" s="1"/>
  <c r="X140" i="1"/>
  <c r="Z140" i="1" s="1"/>
  <c r="X152" i="1"/>
  <c r="Z152" i="1" s="1"/>
  <c r="X164" i="1"/>
  <c r="Z164" i="1" s="1"/>
  <c r="X176" i="1"/>
  <c r="Z176" i="1" s="1"/>
  <c r="X188" i="1"/>
  <c r="Z188" i="1" s="1"/>
  <c r="X200" i="1"/>
  <c r="Z200" i="1" s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4" i="1"/>
  <c r="V4" i="1"/>
  <c r="X4" i="1" s="1"/>
  <c r="Z4" i="1" s="1"/>
  <c r="V5" i="1"/>
  <c r="X5" i="1" s="1"/>
  <c r="Z5" i="1" s="1"/>
  <c r="V6" i="1"/>
  <c r="X6" i="1" s="1"/>
  <c r="Z6" i="1" s="1"/>
  <c r="V7" i="1"/>
  <c r="X7" i="1" s="1"/>
  <c r="Z7" i="1" s="1"/>
  <c r="V8" i="1"/>
  <c r="V9" i="1"/>
  <c r="X9" i="1" s="1"/>
  <c r="Z9" i="1" s="1"/>
  <c r="V10" i="1"/>
  <c r="X10" i="1" s="1"/>
  <c r="Z10" i="1" s="1"/>
  <c r="V11" i="1"/>
  <c r="X11" i="1" s="1"/>
  <c r="Z11" i="1" s="1"/>
  <c r="V12" i="1"/>
  <c r="X12" i="1" s="1"/>
  <c r="Z12" i="1" s="1"/>
  <c r="V13" i="1"/>
  <c r="X13" i="1" s="1"/>
  <c r="Z13" i="1" s="1"/>
  <c r="V14" i="1"/>
  <c r="X14" i="1" s="1"/>
  <c r="Z14" i="1" s="1"/>
  <c r="V15" i="1"/>
  <c r="X15" i="1" s="1"/>
  <c r="Z15" i="1" s="1"/>
  <c r="V16" i="1"/>
  <c r="X16" i="1" s="1"/>
  <c r="Z16" i="1" s="1"/>
  <c r="V17" i="1"/>
  <c r="X17" i="1" s="1"/>
  <c r="Z17" i="1" s="1"/>
  <c r="V18" i="1"/>
  <c r="X18" i="1" s="1"/>
  <c r="Z18" i="1" s="1"/>
  <c r="V19" i="1"/>
  <c r="X19" i="1" s="1"/>
  <c r="Z19" i="1" s="1"/>
  <c r="V20" i="1"/>
  <c r="V21" i="1"/>
  <c r="X21" i="1" s="1"/>
  <c r="Z21" i="1" s="1"/>
  <c r="V22" i="1"/>
  <c r="X22" i="1" s="1"/>
  <c r="Z22" i="1" s="1"/>
  <c r="V23" i="1"/>
  <c r="X23" i="1" s="1"/>
  <c r="Z23" i="1" s="1"/>
  <c r="V24" i="1"/>
  <c r="X24" i="1" s="1"/>
  <c r="Z24" i="1" s="1"/>
  <c r="V25" i="1"/>
  <c r="X25" i="1" s="1"/>
  <c r="Z25" i="1" s="1"/>
  <c r="V26" i="1"/>
  <c r="X26" i="1" s="1"/>
  <c r="Z26" i="1" s="1"/>
  <c r="V27" i="1"/>
  <c r="X27" i="1" s="1"/>
  <c r="Z27" i="1" s="1"/>
  <c r="V28" i="1"/>
  <c r="X28" i="1" s="1"/>
  <c r="Z28" i="1" s="1"/>
  <c r="V29" i="1"/>
  <c r="X29" i="1" s="1"/>
  <c r="Z29" i="1" s="1"/>
  <c r="V30" i="1"/>
  <c r="X30" i="1" s="1"/>
  <c r="Z30" i="1" s="1"/>
  <c r="AA30" i="1" s="1"/>
  <c r="V31" i="1"/>
  <c r="X31" i="1" s="1"/>
  <c r="Z31" i="1" s="1"/>
  <c r="AA31" i="1" s="1"/>
  <c r="V32" i="1"/>
  <c r="V33" i="1"/>
  <c r="X33" i="1" s="1"/>
  <c r="Z33" i="1" s="1"/>
  <c r="V34" i="1"/>
  <c r="X34" i="1" s="1"/>
  <c r="Z34" i="1" s="1"/>
  <c r="V35" i="1"/>
  <c r="X35" i="1" s="1"/>
  <c r="Z35" i="1" s="1"/>
  <c r="V36" i="1"/>
  <c r="X36" i="1" s="1"/>
  <c r="Z36" i="1" s="1"/>
  <c r="V37" i="1"/>
  <c r="X37" i="1" s="1"/>
  <c r="Z37" i="1" s="1"/>
  <c r="AA37" i="1" s="1"/>
  <c r="V38" i="1"/>
  <c r="X38" i="1" s="1"/>
  <c r="Z38" i="1" s="1"/>
  <c r="V39" i="1"/>
  <c r="X39" i="1" s="1"/>
  <c r="Z39" i="1" s="1"/>
  <c r="V40" i="1"/>
  <c r="X40" i="1" s="1"/>
  <c r="Z40" i="1" s="1"/>
  <c r="V41" i="1"/>
  <c r="X41" i="1" s="1"/>
  <c r="Z41" i="1" s="1"/>
  <c r="V42" i="1"/>
  <c r="X42" i="1" s="1"/>
  <c r="Z42" i="1" s="1"/>
  <c r="V43" i="1"/>
  <c r="X43" i="1" s="1"/>
  <c r="Z43" i="1" s="1"/>
  <c r="V44" i="1"/>
  <c r="V45" i="1"/>
  <c r="X45" i="1" s="1"/>
  <c r="Z45" i="1" s="1"/>
  <c r="V46" i="1"/>
  <c r="X46" i="1" s="1"/>
  <c r="Z46" i="1" s="1"/>
  <c r="V47" i="1"/>
  <c r="X47" i="1" s="1"/>
  <c r="Z47" i="1" s="1"/>
  <c r="AA47" i="1" s="1"/>
  <c r="V48" i="1"/>
  <c r="X48" i="1" s="1"/>
  <c r="Z48" i="1" s="1"/>
  <c r="V49" i="1"/>
  <c r="X49" i="1" s="1"/>
  <c r="Z49" i="1" s="1"/>
  <c r="V50" i="1"/>
  <c r="X50" i="1" s="1"/>
  <c r="Z50" i="1" s="1"/>
  <c r="V51" i="1"/>
  <c r="X51" i="1" s="1"/>
  <c r="Z51" i="1" s="1"/>
  <c r="V52" i="1"/>
  <c r="X52" i="1" s="1"/>
  <c r="Z52" i="1" s="1"/>
  <c r="V53" i="1"/>
  <c r="X53" i="1" s="1"/>
  <c r="Z53" i="1" s="1"/>
  <c r="V54" i="1"/>
  <c r="X54" i="1" s="1"/>
  <c r="Z54" i="1" s="1"/>
  <c r="V55" i="1"/>
  <c r="X55" i="1" s="1"/>
  <c r="Z55" i="1" s="1"/>
  <c r="AA55" i="1" s="1"/>
  <c r="V56" i="1"/>
  <c r="V57" i="1"/>
  <c r="X57" i="1" s="1"/>
  <c r="Z57" i="1" s="1"/>
  <c r="V58" i="1"/>
  <c r="X58" i="1" s="1"/>
  <c r="Z58" i="1" s="1"/>
  <c r="V59" i="1"/>
  <c r="X59" i="1" s="1"/>
  <c r="Z59" i="1" s="1"/>
  <c r="V60" i="1"/>
  <c r="X60" i="1" s="1"/>
  <c r="Z60" i="1" s="1"/>
  <c r="V61" i="1"/>
  <c r="X61" i="1" s="1"/>
  <c r="Z61" i="1" s="1"/>
  <c r="AA61" i="1" s="1"/>
  <c r="V62" i="1"/>
  <c r="X62" i="1" s="1"/>
  <c r="Z62" i="1" s="1"/>
  <c r="V63" i="1"/>
  <c r="X63" i="1" s="1"/>
  <c r="Z63" i="1" s="1"/>
  <c r="AA63" i="1" s="1"/>
  <c r="V64" i="1"/>
  <c r="X64" i="1" s="1"/>
  <c r="Z64" i="1" s="1"/>
  <c r="V65" i="1"/>
  <c r="X65" i="1" s="1"/>
  <c r="Z65" i="1" s="1"/>
  <c r="V66" i="1"/>
  <c r="X66" i="1" s="1"/>
  <c r="Z66" i="1" s="1"/>
  <c r="V67" i="1"/>
  <c r="X67" i="1" s="1"/>
  <c r="Z67" i="1" s="1"/>
  <c r="V68" i="1"/>
  <c r="V69" i="1"/>
  <c r="X69" i="1" s="1"/>
  <c r="Z69" i="1" s="1"/>
  <c r="V70" i="1"/>
  <c r="X70" i="1" s="1"/>
  <c r="Z70" i="1" s="1"/>
  <c r="V71" i="1"/>
  <c r="X71" i="1" s="1"/>
  <c r="Z71" i="1" s="1"/>
  <c r="V72" i="1"/>
  <c r="X72" i="1" s="1"/>
  <c r="Z72" i="1" s="1"/>
  <c r="V73" i="1"/>
  <c r="X73" i="1" s="1"/>
  <c r="Z73" i="1" s="1"/>
  <c r="V74" i="1"/>
  <c r="X74" i="1" s="1"/>
  <c r="Z74" i="1" s="1"/>
  <c r="V75" i="1"/>
  <c r="X75" i="1" s="1"/>
  <c r="Z75" i="1" s="1"/>
  <c r="V76" i="1"/>
  <c r="X76" i="1" s="1"/>
  <c r="Z76" i="1" s="1"/>
  <c r="V77" i="1"/>
  <c r="X77" i="1" s="1"/>
  <c r="Z77" i="1" s="1"/>
  <c r="V78" i="1"/>
  <c r="X78" i="1" s="1"/>
  <c r="Z78" i="1" s="1"/>
  <c r="V79" i="1"/>
  <c r="X79" i="1" s="1"/>
  <c r="Z79" i="1" s="1"/>
  <c r="AA79" i="1" s="1"/>
  <c r="V80" i="1"/>
  <c r="V81" i="1"/>
  <c r="X81" i="1" s="1"/>
  <c r="Z81" i="1" s="1"/>
  <c r="V82" i="1"/>
  <c r="X82" i="1" s="1"/>
  <c r="Z82" i="1" s="1"/>
  <c r="V83" i="1"/>
  <c r="X83" i="1" s="1"/>
  <c r="Z83" i="1" s="1"/>
  <c r="V84" i="1"/>
  <c r="X84" i="1" s="1"/>
  <c r="Z84" i="1" s="1"/>
  <c r="V85" i="1"/>
  <c r="X85" i="1" s="1"/>
  <c r="Z85" i="1" s="1"/>
  <c r="AA85" i="1" s="1"/>
  <c r="V86" i="1"/>
  <c r="X86" i="1" s="1"/>
  <c r="Z86" i="1" s="1"/>
  <c r="V87" i="1"/>
  <c r="X87" i="1" s="1"/>
  <c r="Z87" i="1" s="1"/>
  <c r="V88" i="1"/>
  <c r="X88" i="1" s="1"/>
  <c r="Z88" i="1" s="1"/>
  <c r="V89" i="1"/>
  <c r="X89" i="1" s="1"/>
  <c r="Z89" i="1" s="1"/>
  <c r="V90" i="1"/>
  <c r="X90" i="1" s="1"/>
  <c r="Z90" i="1" s="1"/>
  <c r="V91" i="1"/>
  <c r="X91" i="1" s="1"/>
  <c r="Z91" i="1" s="1"/>
  <c r="V92" i="1"/>
  <c r="V93" i="1"/>
  <c r="X93" i="1" s="1"/>
  <c r="Z93" i="1" s="1"/>
  <c r="V94" i="1"/>
  <c r="X94" i="1" s="1"/>
  <c r="Z94" i="1" s="1"/>
  <c r="V95" i="1"/>
  <c r="X95" i="1" s="1"/>
  <c r="Z95" i="1" s="1"/>
  <c r="AA95" i="1" s="1"/>
  <c r="V96" i="1"/>
  <c r="X96" i="1" s="1"/>
  <c r="Z96" i="1" s="1"/>
  <c r="V97" i="1"/>
  <c r="X97" i="1" s="1"/>
  <c r="Z97" i="1" s="1"/>
  <c r="V98" i="1"/>
  <c r="X98" i="1" s="1"/>
  <c r="Z98" i="1" s="1"/>
  <c r="V99" i="1"/>
  <c r="X99" i="1" s="1"/>
  <c r="Z99" i="1" s="1"/>
  <c r="V100" i="1"/>
  <c r="X100" i="1" s="1"/>
  <c r="Z100" i="1" s="1"/>
  <c r="V101" i="1"/>
  <c r="X101" i="1" s="1"/>
  <c r="Z101" i="1" s="1"/>
  <c r="V102" i="1"/>
  <c r="X102" i="1" s="1"/>
  <c r="Z102" i="1" s="1"/>
  <c r="V103" i="1"/>
  <c r="X103" i="1" s="1"/>
  <c r="Z103" i="1" s="1"/>
  <c r="AA103" i="1" s="1"/>
  <c r="V104" i="1"/>
  <c r="V105" i="1"/>
  <c r="X105" i="1" s="1"/>
  <c r="Z105" i="1" s="1"/>
  <c r="V106" i="1"/>
  <c r="X106" i="1" s="1"/>
  <c r="Z106" i="1" s="1"/>
  <c r="V107" i="1"/>
  <c r="X107" i="1" s="1"/>
  <c r="Z107" i="1" s="1"/>
  <c r="V108" i="1"/>
  <c r="X108" i="1" s="1"/>
  <c r="Z108" i="1" s="1"/>
  <c r="V109" i="1"/>
  <c r="X109" i="1" s="1"/>
  <c r="Z109" i="1" s="1"/>
  <c r="AA109" i="1" s="1"/>
  <c r="V110" i="1"/>
  <c r="X110" i="1" s="1"/>
  <c r="Z110" i="1" s="1"/>
  <c r="V111" i="1"/>
  <c r="X111" i="1" s="1"/>
  <c r="Z111" i="1" s="1"/>
  <c r="AA111" i="1" s="1"/>
  <c r="V112" i="1"/>
  <c r="X112" i="1" s="1"/>
  <c r="Z112" i="1" s="1"/>
  <c r="V113" i="1"/>
  <c r="X113" i="1" s="1"/>
  <c r="Z113" i="1" s="1"/>
  <c r="V114" i="1"/>
  <c r="X114" i="1" s="1"/>
  <c r="Z114" i="1" s="1"/>
  <c r="V115" i="1"/>
  <c r="X115" i="1" s="1"/>
  <c r="Z115" i="1" s="1"/>
  <c r="V116" i="1"/>
  <c r="V117" i="1"/>
  <c r="X117" i="1" s="1"/>
  <c r="Z117" i="1" s="1"/>
  <c r="V118" i="1"/>
  <c r="X118" i="1" s="1"/>
  <c r="Z118" i="1" s="1"/>
  <c r="V119" i="1"/>
  <c r="X119" i="1" s="1"/>
  <c r="Z119" i="1" s="1"/>
  <c r="V120" i="1"/>
  <c r="X120" i="1" s="1"/>
  <c r="Z120" i="1" s="1"/>
  <c r="V121" i="1"/>
  <c r="X121" i="1" s="1"/>
  <c r="Z121" i="1" s="1"/>
  <c r="V122" i="1"/>
  <c r="X122" i="1" s="1"/>
  <c r="Z122" i="1" s="1"/>
  <c r="V123" i="1"/>
  <c r="X123" i="1" s="1"/>
  <c r="Z123" i="1" s="1"/>
  <c r="V124" i="1"/>
  <c r="X124" i="1" s="1"/>
  <c r="Z124" i="1" s="1"/>
  <c r="V125" i="1"/>
  <c r="X125" i="1" s="1"/>
  <c r="Z125" i="1" s="1"/>
  <c r="V126" i="1"/>
  <c r="X126" i="1" s="1"/>
  <c r="Z126" i="1" s="1"/>
  <c r="V127" i="1"/>
  <c r="X127" i="1" s="1"/>
  <c r="Z127" i="1" s="1"/>
  <c r="AA127" i="1" s="1"/>
  <c r="V128" i="1"/>
  <c r="V129" i="1"/>
  <c r="X129" i="1" s="1"/>
  <c r="Z129" i="1" s="1"/>
  <c r="V130" i="1"/>
  <c r="X130" i="1" s="1"/>
  <c r="Z130" i="1" s="1"/>
  <c r="V131" i="1"/>
  <c r="X131" i="1" s="1"/>
  <c r="Z131" i="1" s="1"/>
  <c r="V132" i="1"/>
  <c r="X132" i="1" s="1"/>
  <c r="Z132" i="1" s="1"/>
  <c r="V133" i="1"/>
  <c r="X133" i="1" s="1"/>
  <c r="Z133" i="1" s="1"/>
  <c r="AA133" i="1" s="1"/>
  <c r="V134" i="1"/>
  <c r="X134" i="1" s="1"/>
  <c r="Z134" i="1" s="1"/>
  <c r="V135" i="1"/>
  <c r="X135" i="1" s="1"/>
  <c r="Z135" i="1" s="1"/>
  <c r="V136" i="1"/>
  <c r="X136" i="1" s="1"/>
  <c r="Z136" i="1" s="1"/>
  <c r="V137" i="1"/>
  <c r="X137" i="1" s="1"/>
  <c r="Z137" i="1" s="1"/>
  <c r="V138" i="1"/>
  <c r="X138" i="1" s="1"/>
  <c r="Z138" i="1" s="1"/>
  <c r="V139" i="1"/>
  <c r="X139" i="1" s="1"/>
  <c r="Z139" i="1" s="1"/>
  <c r="V140" i="1"/>
  <c r="V141" i="1"/>
  <c r="X141" i="1" s="1"/>
  <c r="Z141" i="1" s="1"/>
  <c r="V142" i="1"/>
  <c r="X142" i="1" s="1"/>
  <c r="Z142" i="1" s="1"/>
  <c r="V143" i="1"/>
  <c r="X143" i="1" s="1"/>
  <c r="Z143" i="1" s="1"/>
  <c r="V144" i="1"/>
  <c r="X144" i="1" s="1"/>
  <c r="Z144" i="1" s="1"/>
  <c r="V145" i="1"/>
  <c r="X145" i="1" s="1"/>
  <c r="Z145" i="1" s="1"/>
  <c r="V146" i="1"/>
  <c r="X146" i="1" s="1"/>
  <c r="Z146" i="1" s="1"/>
  <c r="V147" i="1"/>
  <c r="X147" i="1" s="1"/>
  <c r="Z147" i="1" s="1"/>
  <c r="V148" i="1"/>
  <c r="X148" i="1" s="1"/>
  <c r="Z148" i="1" s="1"/>
  <c r="V149" i="1"/>
  <c r="X149" i="1" s="1"/>
  <c r="Z149" i="1" s="1"/>
  <c r="V150" i="1"/>
  <c r="X150" i="1" s="1"/>
  <c r="Z150" i="1" s="1"/>
  <c r="V151" i="1"/>
  <c r="X151" i="1" s="1"/>
  <c r="Z151" i="1" s="1"/>
  <c r="AA151" i="1" s="1"/>
  <c r="V152" i="1"/>
  <c r="V153" i="1"/>
  <c r="X153" i="1" s="1"/>
  <c r="Z153" i="1" s="1"/>
  <c r="V154" i="1"/>
  <c r="X154" i="1" s="1"/>
  <c r="Z154" i="1" s="1"/>
  <c r="V155" i="1"/>
  <c r="X155" i="1" s="1"/>
  <c r="Z155" i="1" s="1"/>
  <c r="V156" i="1"/>
  <c r="X156" i="1" s="1"/>
  <c r="Z156" i="1" s="1"/>
  <c r="V157" i="1"/>
  <c r="X157" i="1" s="1"/>
  <c r="Z157" i="1" s="1"/>
  <c r="AA157" i="1" s="1"/>
  <c r="V158" i="1"/>
  <c r="X158" i="1" s="1"/>
  <c r="Z158" i="1" s="1"/>
  <c r="V159" i="1"/>
  <c r="X159" i="1" s="1"/>
  <c r="Z159" i="1" s="1"/>
  <c r="V160" i="1"/>
  <c r="X160" i="1" s="1"/>
  <c r="Z160" i="1" s="1"/>
  <c r="V161" i="1"/>
  <c r="X161" i="1" s="1"/>
  <c r="Z161" i="1" s="1"/>
  <c r="V162" i="1"/>
  <c r="X162" i="1" s="1"/>
  <c r="Z162" i="1" s="1"/>
  <c r="V163" i="1"/>
  <c r="X163" i="1" s="1"/>
  <c r="Z163" i="1" s="1"/>
  <c r="V164" i="1"/>
  <c r="V165" i="1"/>
  <c r="X165" i="1" s="1"/>
  <c r="Z165" i="1" s="1"/>
  <c r="V166" i="1"/>
  <c r="X166" i="1" s="1"/>
  <c r="Z166" i="1" s="1"/>
  <c r="V167" i="1"/>
  <c r="X167" i="1" s="1"/>
  <c r="Z167" i="1" s="1"/>
  <c r="V168" i="1"/>
  <c r="X168" i="1" s="1"/>
  <c r="Z168" i="1" s="1"/>
  <c r="V169" i="1"/>
  <c r="X169" i="1" s="1"/>
  <c r="Z169" i="1" s="1"/>
  <c r="V170" i="1"/>
  <c r="X170" i="1" s="1"/>
  <c r="Z170" i="1" s="1"/>
  <c r="V171" i="1"/>
  <c r="X171" i="1" s="1"/>
  <c r="Z171" i="1" s="1"/>
  <c r="V172" i="1"/>
  <c r="X172" i="1" s="1"/>
  <c r="Z172" i="1" s="1"/>
  <c r="V173" i="1"/>
  <c r="X173" i="1" s="1"/>
  <c r="Z173" i="1" s="1"/>
  <c r="V174" i="1"/>
  <c r="X174" i="1" s="1"/>
  <c r="Z174" i="1" s="1"/>
  <c r="V175" i="1"/>
  <c r="X175" i="1" s="1"/>
  <c r="Z175" i="1" s="1"/>
  <c r="AA175" i="1" s="1"/>
  <c r="V176" i="1"/>
  <c r="V177" i="1"/>
  <c r="X177" i="1" s="1"/>
  <c r="Z177" i="1" s="1"/>
  <c r="V178" i="1"/>
  <c r="X178" i="1" s="1"/>
  <c r="Z178" i="1" s="1"/>
  <c r="V179" i="1"/>
  <c r="X179" i="1" s="1"/>
  <c r="Z179" i="1" s="1"/>
  <c r="V180" i="1"/>
  <c r="X180" i="1" s="1"/>
  <c r="Z180" i="1" s="1"/>
  <c r="V181" i="1"/>
  <c r="X181" i="1" s="1"/>
  <c r="Z181" i="1" s="1"/>
  <c r="AA181" i="1" s="1"/>
  <c r="V182" i="1"/>
  <c r="X182" i="1" s="1"/>
  <c r="Z182" i="1" s="1"/>
  <c r="V183" i="1"/>
  <c r="X183" i="1" s="1"/>
  <c r="Z183" i="1" s="1"/>
  <c r="V184" i="1"/>
  <c r="X184" i="1" s="1"/>
  <c r="Z184" i="1" s="1"/>
  <c r="V185" i="1"/>
  <c r="X185" i="1" s="1"/>
  <c r="Z185" i="1" s="1"/>
  <c r="V186" i="1"/>
  <c r="X186" i="1" s="1"/>
  <c r="Z186" i="1" s="1"/>
  <c r="V187" i="1"/>
  <c r="X187" i="1" s="1"/>
  <c r="Z187" i="1" s="1"/>
  <c r="V188" i="1"/>
  <c r="V189" i="1"/>
  <c r="X189" i="1" s="1"/>
  <c r="Z189" i="1" s="1"/>
  <c r="V190" i="1"/>
  <c r="X190" i="1" s="1"/>
  <c r="Z190" i="1" s="1"/>
  <c r="V191" i="1"/>
  <c r="X191" i="1" s="1"/>
  <c r="Z191" i="1" s="1"/>
  <c r="V192" i="1"/>
  <c r="X192" i="1" s="1"/>
  <c r="Z192" i="1" s="1"/>
  <c r="V193" i="1"/>
  <c r="X193" i="1" s="1"/>
  <c r="Z193" i="1" s="1"/>
  <c r="V194" i="1"/>
  <c r="X194" i="1" s="1"/>
  <c r="Z194" i="1" s="1"/>
  <c r="V195" i="1"/>
  <c r="X195" i="1" s="1"/>
  <c r="Z195" i="1" s="1"/>
  <c r="V196" i="1"/>
  <c r="X196" i="1" s="1"/>
  <c r="Z196" i="1" s="1"/>
  <c r="V197" i="1"/>
  <c r="X197" i="1" s="1"/>
  <c r="Z197" i="1" s="1"/>
  <c r="V198" i="1"/>
  <c r="X198" i="1" s="1"/>
  <c r="Z198" i="1" s="1"/>
  <c r="V199" i="1"/>
  <c r="X199" i="1" s="1"/>
  <c r="Z199" i="1" s="1"/>
  <c r="AA199" i="1" s="1"/>
  <c r="V200" i="1"/>
  <c r="V201" i="1"/>
  <c r="X201" i="1" s="1"/>
  <c r="Z201" i="1" s="1"/>
  <c r="V202" i="1"/>
  <c r="X202" i="1" s="1"/>
  <c r="Z202" i="1" s="1"/>
  <c r="V203" i="1"/>
  <c r="X203" i="1" s="1"/>
  <c r="Z203" i="1" s="1"/>
  <c r="U4" i="1"/>
  <c r="Y4" i="1" s="1"/>
  <c r="U5" i="1"/>
  <c r="Y5" i="1" s="1"/>
  <c r="U6" i="1"/>
  <c r="Y6" i="1" s="1"/>
  <c r="U7" i="1"/>
  <c r="Y7" i="1" s="1"/>
  <c r="U8" i="1"/>
  <c r="Y8" i="1" s="1"/>
  <c r="AA8" i="1" s="1"/>
  <c r="U9" i="1"/>
  <c r="Y9" i="1" s="1"/>
  <c r="AA9" i="1" s="1"/>
  <c r="U10" i="1"/>
  <c r="Y10" i="1" s="1"/>
  <c r="AA10" i="1" s="1"/>
  <c r="U11" i="1"/>
  <c r="Y11" i="1" s="1"/>
  <c r="AA11" i="1" s="1"/>
  <c r="U12" i="1"/>
  <c r="Y12" i="1" s="1"/>
  <c r="U13" i="1"/>
  <c r="Y13" i="1" s="1"/>
  <c r="U14" i="1"/>
  <c r="Y14" i="1" s="1"/>
  <c r="AA14" i="1" s="1"/>
  <c r="U15" i="1"/>
  <c r="Y15" i="1" s="1"/>
  <c r="AA15" i="1" s="1"/>
  <c r="U16" i="1"/>
  <c r="Y16" i="1" s="1"/>
  <c r="U17" i="1"/>
  <c r="Y17" i="1" s="1"/>
  <c r="AA17" i="1" s="1"/>
  <c r="U18" i="1"/>
  <c r="Y18" i="1" s="1"/>
  <c r="U19" i="1"/>
  <c r="Y19" i="1" s="1"/>
  <c r="U20" i="1"/>
  <c r="U21" i="1"/>
  <c r="Y21" i="1" s="1"/>
  <c r="U22" i="1"/>
  <c r="Y22" i="1" s="1"/>
  <c r="AA22" i="1" s="1"/>
  <c r="U23" i="1"/>
  <c r="Y23" i="1" s="1"/>
  <c r="AA23" i="1" s="1"/>
  <c r="U24" i="1"/>
  <c r="Y24" i="1" s="1"/>
  <c r="U25" i="1"/>
  <c r="U26" i="1"/>
  <c r="Y26" i="1" s="1"/>
  <c r="AA26" i="1" s="1"/>
  <c r="U27" i="1"/>
  <c r="Y27" i="1" s="1"/>
  <c r="AA27" i="1" s="1"/>
  <c r="U28" i="1"/>
  <c r="Y28" i="1" s="1"/>
  <c r="U29" i="1"/>
  <c r="Y29" i="1" s="1"/>
  <c r="U30" i="1"/>
  <c r="Y30" i="1" s="1"/>
  <c r="U31" i="1"/>
  <c r="Y31" i="1" s="1"/>
  <c r="U32" i="1"/>
  <c r="Y32" i="1" s="1"/>
  <c r="AA32" i="1" s="1"/>
  <c r="U33" i="1"/>
  <c r="Y33" i="1" s="1"/>
  <c r="AA33" i="1" s="1"/>
  <c r="U34" i="1"/>
  <c r="Y34" i="1" s="1"/>
  <c r="AA34" i="1" s="1"/>
  <c r="U35" i="1"/>
  <c r="Y35" i="1" s="1"/>
  <c r="AA35" i="1" s="1"/>
  <c r="U36" i="1"/>
  <c r="Y36" i="1" s="1"/>
  <c r="U37" i="1"/>
  <c r="Y37" i="1" s="1"/>
  <c r="U38" i="1"/>
  <c r="Y38" i="1" s="1"/>
  <c r="U39" i="1"/>
  <c r="Y39" i="1" s="1"/>
  <c r="U40" i="1"/>
  <c r="Y40" i="1" s="1"/>
  <c r="U41" i="1"/>
  <c r="Y41" i="1" s="1"/>
  <c r="AA41" i="1" s="1"/>
  <c r="U42" i="1"/>
  <c r="U43" i="1"/>
  <c r="Y43" i="1" s="1"/>
  <c r="U44" i="1"/>
  <c r="Y44" i="1" s="1"/>
  <c r="AA44" i="1" s="1"/>
  <c r="U45" i="1"/>
  <c r="Y45" i="1" s="1"/>
  <c r="U46" i="1"/>
  <c r="Y46" i="1" s="1"/>
  <c r="AA46" i="1" s="1"/>
  <c r="U47" i="1"/>
  <c r="U48" i="1"/>
  <c r="Y48" i="1" s="1"/>
  <c r="U49" i="1"/>
  <c r="Y49" i="1" s="1"/>
  <c r="U50" i="1"/>
  <c r="Y50" i="1" s="1"/>
  <c r="AA50" i="1" s="1"/>
  <c r="U51" i="1"/>
  <c r="Y51" i="1" s="1"/>
  <c r="AA51" i="1" s="1"/>
  <c r="U52" i="1"/>
  <c r="Y52" i="1" s="1"/>
  <c r="U53" i="1"/>
  <c r="Y53" i="1" s="1"/>
  <c r="U54" i="1"/>
  <c r="Y54" i="1" s="1"/>
  <c r="U55" i="1"/>
  <c r="Y55" i="1" s="1"/>
  <c r="U56" i="1"/>
  <c r="Y56" i="1" s="1"/>
  <c r="U57" i="1"/>
  <c r="Y57" i="1" s="1"/>
  <c r="AA57" i="1" s="1"/>
  <c r="U58" i="1"/>
  <c r="U59" i="1"/>
  <c r="Y59" i="1" s="1"/>
  <c r="AA59" i="1" s="1"/>
  <c r="U60" i="1"/>
  <c r="Y60" i="1" s="1"/>
  <c r="U61" i="1"/>
  <c r="Y61" i="1" s="1"/>
  <c r="U62" i="1"/>
  <c r="Y62" i="1" s="1"/>
  <c r="AA62" i="1" s="1"/>
  <c r="U63" i="1"/>
  <c r="U64" i="1"/>
  <c r="Y64" i="1" s="1"/>
  <c r="U65" i="1"/>
  <c r="Y65" i="1" s="1"/>
  <c r="AA65" i="1" s="1"/>
  <c r="U66" i="1"/>
  <c r="Y66" i="1" s="1"/>
  <c r="U67" i="1"/>
  <c r="Y67" i="1" s="1"/>
  <c r="U68" i="1"/>
  <c r="Y68" i="1" s="1"/>
  <c r="AA68" i="1" s="1"/>
  <c r="U69" i="1"/>
  <c r="Y69" i="1" s="1"/>
  <c r="U70" i="1"/>
  <c r="Y70" i="1" s="1"/>
  <c r="AA70" i="1" s="1"/>
  <c r="U71" i="1"/>
  <c r="Y71" i="1" s="1"/>
  <c r="U72" i="1"/>
  <c r="Y72" i="1" s="1"/>
  <c r="U73" i="1"/>
  <c r="Y73" i="1" s="1"/>
  <c r="U74" i="1"/>
  <c r="U75" i="1"/>
  <c r="Y75" i="1" s="1"/>
  <c r="AA75" i="1" s="1"/>
  <c r="U76" i="1"/>
  <c r="Y76" i="1" s="1"/>
  <c r="U77" i="1"/>
  <c r="Y77" i="1" s="1"/>
  <c r="U78" i="1"/>
  <c r="Y78" i="1" s="1"/>
  <c r="U79" i="1"/>
  <c r="Y79" i="1" s="1"/>
  <c r="U80" i="1"/>
  <c r="Y80" i="1" s="1"/>
  <c r="AA80" i="1" s="1"/>
  <c r="U81" i="1"/>
  <c r="Y81" i="1" s="1"/>
  <c r="AA81" i="1" s="1"/>
  <c r="U82" i="1"/>
  <c r="Y82" i="1" s="1"/>
  <c r="AA82" i="1" s="1"/>
  <c r="U83" i="1"/>
  <c r="Y83" i="1" s="1"/>
  <c r="AA83" i="1" s="1"/>
  <c r="U84" i="1"/>
  <c r="Y84" i="1" s="1"/>
  <c r="U85" i="1"/>
  <c r="Y85" i="1" s="1"/>
  <c r="U86" i="1"/>
  <c r="Y86" i="1" s="1"/>
  <c r="AA86" i="1" s="1"/>
  <c r="U87" i="1"/>
  <c r="Y87" i="1" s="1"/>
  <c r="U88" i="1"/>
  <c r="Y88" i="1" s="1"/>
  <c r="U89" i="1"/>
  <c r="Y89" i="1" s="1"/>
  <c r="AA89" i="1" s="1"/>
  <c r="U90" i="1"/>
  <c r="U91" i="1"/>
  <c r="Y91" i="1" s="1"/>
  <c r="U92" i="1"/>
  <c r="Y92" i="1" s="1"/>
  <c r="AA92" i="1" s="1"/>
  <c r="U93" i="1"/>
  <c r="Y93" i="1" s="1"/>
  <c r="U94" i="1"/>
  <c r="Y94" i="1" s="1"/>
  <c r="AA94" i="1" s="1"/>
  <c r="U95" i="1"/>
  <c r="U96" i="1"/>
  <c r="Y96" i="1" s="1"/>
  <c r="U97" i="1"/>
  <c r="Y97" i="1" s="1"/>
  <c r="U98" i="1"/>
  <c r="Y98" i="1" s="1"/>
  <c r="AA98" i="1" s="1"/>
  <c r="U99" i="1"/>
  <c r="Y99" i="1" s="1"/>
  <c r="AA99" i="1" s="1"/>
  <c r="U100" i="1"/>
  <c r="Y100" i="1" s="1"/>
  <c r="U101" i="1"/>
  <c r="Y101" i="1" s="1"/>
  <c r="U102" i="1"/>
  <c r="Y102" i="1" s="1"/>
  <c r="U103" i="1"/>
  <c r="Y103" i="1" s="1"/>
  <c r="U104" i="1"/>
  <c r="Y104" i="1" s="1"/>
  <c r="AA104" i="1" s="1"/>
  <c r="U105" i="1"/>
  <c r="Y105" i="1" s="1"/>
  <c r="AA105" i="1" s="1"/>
  <c r="U106" i="1"/>
  <c r="U107" i="1"/>
  <c r="Y107" i="1" s="1"/>
  <c r="AA107" i="1" s="1"/>
  <c r="U108" i="1"/>
  <c r="Y108" i="1" s="1"/>
  <c r="U109" i="1"/>
  <c r="Y109" i="1" s="1"/>
  <c r="U110" i="1"/>
  <c r="Y110" i="1" s="1"/>
  <c r="AA110" i="1" s="1"/>
  <c r="U111" i="1"/>
  <c r="U112" i="1"/>
  <c r="Y112" i="1" s="1"/>
  <c r="U113" i="1"/>
  <c r="Y113" i="1" s="1"/>
  <c r="AA113" i="1" s="1"/>
  <c r="U114" i="1"/>
  <c r="Y114" i="1" s="1"/>
  <c r="U115" i="1"/>
  <c r="Y115" i="1" s="1"/>
  <c r="U116" i="1"/>
  <c r="Y116" i="1" s="1"/>
  <c r="AA116" i="1" s="1"/>
  <c r="U117" i="1"/>
  <c r="Y117" i="1" s="1"/>
  <c r="U118" i="1"/>
  <c r="Y118" i="1" s="1"/>
  <c r="AA118" i="1" s="1"/>
  <c r="U119" i="1"/>
  <c r="Y119" i="1" s="1"/>
  <c r="U120" i="1"/>
  <c r="Y120" i="1" s="1"/>
  <c r="U121" i="1"/>
  <c r="Y121" i="1" s="1"/>
  <c r="U122" i="1"/>
  <c r="U123" i="1"/>
  <c r="Y123" i="1" s="1"/>
  <c r="AA123" i="1" s="1"/>
  <c r="U124" i="1"/>
  <c r="Y124" i="1" s="1"/>
  <c r="U125" i="1"/>
  <c r="Y125" i="1" s="1"/>
  <c r="AA125" i="1" s="1"/>
  <c r="U126" i="1"/>
  <c r="Y126" i="1" s="1"/>
  <c r="U127" i="1"/>
  <c r="Y127" i="1" s="1"/>
  <c r="U128" i="1"/>
  <c r="Y128" i="1" s="1"/>
  <c r="AA128" i="1" s="1"/>
  <c r="U129" i="1"/>
  <c r="Y129" i="1" s="1"/>
  <c r="AA129" i="1" s="1"/>
  <c r="U130" i="1"/>
  <c r="Y130" i="1" s="1"/>
  <c r="AA130" i="1" s="1"/>
  <c r="U131" i="1"/>
  <c r="Y131" i="1" s="1"/>
  <c r="AA131" i="1" s="1"/>
  <c r="U132" i="1"/>
  <c r="Y132" i="1" s="1"/>
  <c r="U133" i="1"/>
  <c r="Y133" i="1" s="1"/>
  <c r="U134" i="1"/>
  <c r="Y134" i="1" s="1"/>
  <c r="AA134" i="1" s="1"/>
  <c r="U135" i="1"/>
  <c r="Y135" i="1" s="1"/>
  <c r="U136" i="1"/>
  <c r="Y136" i="1" s="1"/>
  <c r="U137" i="1"/>
  <c r="Y137" i="1" s="1"/>
  <c r="AA137" i="1" s="1"/>
  <c r="U138" i="1"/>
  <c r="Y138" i="1" s="1"/>
  <c r="U139" i="1"/>
  <c r="Y139" i="1" s="1"/>
  <c r="U140" i="1"/>
  <c r="Y140" i="1" s="1"/>
  <c r="AA140" i="1" s="1"/>
  <c r="U141" i="1"/>
  <c r="Y141" i="1" s="1"/>
  <c r="U142" i="1"/>
  <c r="Y142" i="1" s="1"/>
  <c r="AA142" i="1" s="1"/>
  <c r="U143" i="1"/>
  <c r="Y143" i="1" s="1"/>
  <c r="U144" i="1"/>
  <c r="Y144" i="1" s="1"/>
  <c r="U145" i="1"/>
  <c r="Y145" i="1" s="1"/>
  <c r="U146" i="1"/>
  <c r="Y146" i="1" s="1"/>
  <c r="AA146" i="1" s="1"/>
  <c r="U147" i="1"/>
  <c r="Y147" i="1" s="1"/>
  <c r="AA147" i="1" s="1"/>
  <c r="U148" i="1"/>
  <c r="Y148" i="1" s="1"/>
  <c r="U149" i="1"/>
  <c r="Y149" i="1" s="1"/>
  <c r="U150" i="1"/>
  <c r="Y150" i="1" s="1"/>
  <c r="U151" i="1"/>
  <c r="Y151" i="1" s="1"/>
  <c r="U152" i="1"/>
  <c r="Y152" i="1" s="1"/>
  <c r="AA152" i="1" s="1"/>
  <c r="U153" i="1"/>
  <c r="Y153" i="1" s="1"/>
  <c r="AA153" i="1" s="1"/>
  <c r="U154" i="1"/>
  <c r="Y154" i="1" s="1"/>
  <c r="AA154" i="1" s="1"/>
  <c r="U155" i="1"/>
  <c r="Y155" i="1" s="1"/>
  <c r="AA155" i="1" s="1"/>
  <c r="U156" i="1"/>
  <c r="Y156" i="1" s="1"/>
  <c r="U157" i="1"/>
  <c r="Y157" i="1" s="1"/>
  <c r="U158" i="1"/>
  <c r="Y158" i="1" s="1"/>
  <c r="AA158" i="1" s="1"/>
  <c r="U159" i="1"/>
  <c r="Y159" i="1" s="1"/>
  <c r="U160" i="1"/>
  <c r="Y160" i="1" s="1"/>
  <c r="U161" i="1"/>
  <c r="Y161" i="1" s="1"/>
  <c r="AA161" i="1" s="1"/>
  <c r="U162" i="1"/>
  <c r="Y162" i="1" s="1"/>
  <c r="U163" i="1"/>
  <c r="Y163" i="1" s="1"/>
  <c r="U164" i="1"/>
  <c r="Y164" i="1" s="1"/>
  <c r="AA164" i="1" s="1"/>
  <c r="U165" i="1"/>
  <c r="Y165" i="1" s="1"/>
  <c r="AA165" i="1" s="1"/>
  <c r="U166" i="1"/>
  <c r="Y166" i="1" s="1"/>
  <c r="AA166" i="1" s="1"/>
  <c r="U167" i="1"/>
  <c r="Y167" i="1" s="1"/>
  <c r="U168" i="1"/>
  <c r="Y168" i="1" s="1"/>
  <c r="U169" i="1"/>
  <c r="U170" i="1"/>
  <c r="Y170" i="1" s="1"/>
  <c r="AA170" i="1" s="1"/>
  <c r="U171" i="1"/>
  <c r="Y171" i="1" s="1"/>
  <c r="AA171" i="1" s="1"/>
  <c r="U172" i="1"/>
  <c r="Y172" i="1" s="1"/>
  <c r="U173" i="1"/>
  <c r="Y173" i="1" s="1"/>
  <c r="U174" i="1"/>
  <c r="Y174" i="1" s="1"/>
  <c r="U175" i="1"/>
  <c r="Y175" i="1" s="1"/>
  <c r="U176" i="1"/>
  <c r="Y176" i="1" s="1"/>
  <c r="AA176" i="1" s="1"/>
  <c r="U177" i="1"/>
  <c r="Y177" i="1" s="1"/>
  <c r="AA177" i="1" s="1"/>
  <c r="U178" i="1"/>
  <c r="Y178" i="1" s="1"/>
  <c r="AA178" i="1" s="1"/>
  <c r="U179" i="1"/>
  <c r="Y179" i="1" s="1"/>
  <c r="AA179" i="1" s="1"/>
  <c r="U180" i="1"/>
  <c r="U181" i="1"/>
  <c r="Y181" i="1" s="1"/>
  <c r="U182" i="1"/>
  <c r="Y182" i="1" s="1"/>
  <c r="AA182" i="1" s="1"/>
  <c r="U183" i="1"/>
  <c r="Y183" i="1" s="1"/>
  <c r="U184" i="1"/>
  <c r="Y184" i="1" s="1"/>
  <c r="U185" i="1"/>
  <c r="U186" i="1"/>
  <c r="Y186" i="1" s="1"/>
  <c r="U187" i="1"/>
  <c r="Y187" i="1" s="1"/>
  <c r="U188" i="1"/>
  <c r="Y188" i="1" s="1"/>
  <c r="AA188" i="1" s="1"/>
  <c r="U189" i="1"/>
  <c r="Y189" i="1" s="1"/>
  <c r="U190" i="1"/>
  <c r="Y190" i="1" s="1"/>
  <c r="AA190" i="1" s="1"/>
  <c r="U191" i="1"/>
  <c r="Y191" i="1" s="1"/>
  <c r="U192" i="1"/>
  <c r="Y192" i="1" s="1"/>
  <c r="U193" i="1"/>
  <c r="Y193" i="1" s="1"/>
  <c r="U194" i="1"/>
  <c r="Y194" i="1" s="1"/>
  <c r="AA194" i="1" s="1"/>
  <c r="U195" i="1"/>
  <c r="Y195" i="1" s="1"/>
  <c r="AA195" i="1" s="1"/>
  <c r="U196" i="1"/>
  <c r="U197" i="1"/>
  <c r="Y197" i="1" s="1"/>
  <c r="U198" i="1"/>
  <c r="Y198" i="1" s="1"/>
  <c r="U199" i="1"/>
  <c r="Y199" i="1" s="1"/>
  <c r="U200" i="1"/>
  <c r="Y200" i="1" s="1"/>
  <c r="U201" i="1"/>
  <c r="U202" i="1"/>
  <c r="Y202" i="1" s="1"/>
  <c r="AA202" i="1" s="1"/>
  <c r="U203" i="1"/>
  <c r="Y203" i="1" s="1"/>
  <c r="AA203" i="1" s="1"/>
  <c r="U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AA197" i="1" l="1"/>
  <c r="AA173" i="1"/>
  <c r="AA149" i="1"/>
  <c r="AA101" i="1"/>
  <c r="AA77" i="1"/>
  <c r="AA53" i="1"/>
  <c r="AA29" i="1"/>
  <c r="AA5" i="1"/>
  <c r="AA200" i="1"/>
  <c r="AA56" i="1"/>
  <c r="AA39" i="1"/>
  <c r="AA187" i="1"/>
  <c r="AA163" i="1"/>
  <c r="AA139" i="1"/>
  <c r="AA115" i="1"/>
  <c r="AA91" i="1"/>
  <c r="AA67" i="1"/>
  <c r="AA43" i="1"/>
  <c r="AA19" i="1"/>
  <c r="AA7" i="1"/>
  <c r="AA183" i="1"/>
  <c r="AA159" i="1"/>
  <c r="AA135" i="1"/>
  <c r="AA87" i="1"/>
  <c r="AA198" i="1"/>
  <c r="AA186" i="1"/>
  <c r="AA174" i="1"/>
  <c r="AA162" i="1"/>
  <c r="AA150" i="1"/>
  <c r="AA138" i="1"/>
  <c r="AA126" i="1"/>
  <c r="AA114" i="1"/>
  <c r="AA102" i="1"/>
  <c r="AA78" i="1"/>
  <c r="AA66" i="1"/>
  <c r="AA54" i="1"/>
  <c r="AA18" i="1"/>
  <c r="AA6" i="1"/>
  <c r="AA38" i="1"/>
  <c r="AA13" i="1"/>
  <c r="AA196" i="1"/>
  <c r="AA184" i="1"/>
  <c r="AA172" i="1"/>
  <c r="AA160" i="1"/>
  <c r="AA148" i="1"/>
  <c r="AA136" i="1"/>
  <c r="AA124" i="1"/>
  <c r="AA112" i="1"/>
  <c r="AA100" i="1"/>
  <c r="AA88" i="1"/>
  <c r="AA76" i="1"/>
  <c r="AA64" i="1"/>
  <c r="AA52" i="1"/>
  <c r="AA40" i="1"/>
  <c r="AA28" i="1"/>
  <c r="AA16" i="1"/>
  <c r="AA4" i="1"/>
  <c r="AA191" i="1"/>
  <c r="AA167" i="1"/>
  <c r="AA119" i="1"/>
  <c r="AA71" i="1"/>
  <c r="AA180" i="1"/>
  <c r="AA20" i="1"/>
  <c r="AA193" i="1"/>
  <c r="AA121" i="1"/>
  <c r="AA97" i="1"/>
  <c r="AA73" i="1"/>
  <c r="AA49" i="1"/>
  <c r="AA189" i="1"/>
  <c r="AA141" i="1"/>
  <c r="AA117" i="1"/>
  <c r="AA93" i="1"/>
  <c r="AA69" i="1"/>
  <c r="AA45" i="1"/>
  <c r="AA21" i="1"/>
  <c r="AA143" i="1"/>
  <c r="AA145" i="1"/>
  <c r="AA192" i="1"/>
  <c r="AA168" i="1"/>
  <c r="AA156" i="1"/>
  <c r="AA144" i="1"/>
  <c r="AA132" i="1"/>
  <c r="AA120" i="1"/>
  <c r="AA108" i="1"/>
  <c r="AA96" i="1"/>
  <c r="AA84" i="1"/>
  <c r="AA72" i="1"/>
  <c r="AA60" i="1"/>
  <c r="AA48" i="1"/>
  <c r="AA36" i="1"/>
  <c r="AA24" i="1"/>
  <c r="AA12" i="1"/>
  <c r="AA42" i="1"/>
  <c r="AA169" i="1"/>
  <c r="AA122" i="1"/>
  <c r="AA25" i="1"/>
  <c r="AA185" i="1"/>
  <c r="AA106" i="1"/>
  <c r="AA201" i="1"/>
  <c r="AA90" i="1"/>
  <c r="AA58" i="1"/>
  <c r="AA74" i="1"/>
  <c r="C6" i="4"/>
  <c r="B7" i="4"/>
  <c r="C5" i="4"/>
  <c r="C7" i="4" l="1"/>
  <c r="B8" i="4"/>
  <c r="C8" i="4" l="1"/>
  <c r="B9" i="4"/>
  <c r="B10" i="4" l="1"/>
  <c r="C9" i="4"/>
  <c r="C10" i="4" l="1"/>
  <c r="B11" i="4"/>
  <c r="C11" i="4" l="1"/>
  <c r="B12" i="4"/>
  <c r="C12" i="4" l="1"/>
  <c r="B13" i="4"/>
  <c r="C13" i="4" l="1"/>
  <c r="B14" i="4"/>
  <c r="C14" i="4" l="1"/>
  <c r="B15" i="4"/>
  <c r="C15" i="4" l="1"/>
  <c r="B16" i="4"/>
  <c r="B17" i="4" l="1"/>
  <c r="C16" i="4"/>
  <c r="B18" i="4" l="1"/>
  <c r="C17" i="4"/>
  <c r="C18" i="4" l="1"/>
  <c r="B19" i="4"/>
  <c r="B20" i="4" l="1"/>
  <c r="C19" i="4"/>
  <c r="C20" i="4" l="1"/>
  <c r="B21" i="4"/>
  <c r="B22" i="4" l="1"/>
  <c r="C21" i="4"/>
  <c r="C22" i="4" l="1"/>
  <c r="B23" i="4"/>
  <c r="C23" i="4" l="1"/>
  <c r="B24" i="4"/>
  <c r="C24" i="4" l="1"/>
  <c r="B25" i="4"/>
  <c r="B26" i="4" l="1"/>
  <c r="C25" i="4"/>
  <c r="B27" i="4" l="1"/>
  <c r="C26" i="4"/>
  <c r="C27" i="4" l="1"/>
  <c r="B28" i="4"/>
  <c r="C28" i="4" l="1"/>
  <c r="B29" i="4"/>
  <c r="C29" i="4" l="1"/>
  <c r="B30" i="4"/>
  <c r="C30" i="4" l="1"/>
  <c r="B31" i="4"/>
  <c r="C31" i="4" l="1"/>
  <c r="B32" i="4"/>
  <c r="C32" i="4" l="1"/>
  <c r="B33" i="4"/>
  <c r="B34" i="4" l="1"/>
  <c r="C33" i="4"/>
  <c r="C34" i="4" l="1"/>
  <c r="B35" i="4"/>
  <c r="C35" i="4" l="1"/>
  <c r="B36" i="4"/>
  <c r="C36" i="4" l="1"/>
  <c r="B37" i="4"/>
  <c r="B38" i="4" l="1"/>
  <c r="C37" i="4"/>
  <c r="C38" i="4" l="1"/>
  <c r="B39" i="4"/>
  <c r="C39" i="4" l="1"/>
  <c r="B40" i="4"/>
  <c r="C40" i="4" l="1"/>
  <c r="B41" i="4"/>
  <c r="B42" i="4" l="1"/>
  <c r="C41" i="4"/>
  <c r="C42" i="4" l="1"/>
  <c r="B43" i="4"/>
  <c r="C43" i="4" l="1"/>
  <c r="B44" i="4"/>
  <c r="C44" i="4" l="1"/>
  <c r="B45" i="4"/>
  <c r="B46" i="4" l="1"/>
  <c r="C45" i="4"/>
  <c r="C46" i="4" l="1"/>
  <c r="B47" i="4"/>
  <c r="C47" i="4" l="1"/>
  <c r="B48" i="4"/>
  <c r="C48" i="4" l="1"/>
  <c r="B49" i="4"/>
  <c r="B50" i="4" l="1"/>
  <c r="C49" i="4"/>
  <c r="C50" i="4" l="1"/>
  <c r="B51" i="4"/>
  <c r="C51" i="4" l="1"/>
  <c r="B52" i="4"/>
  <c r="C52" i="4" l="1"/>
  <c r="B53" i="4"/>
  <c r="B54" i="4" l="1"/>
  <c r="C53" i="4"/>
  <c r="C54" i="4" l="1"/>
  <c r="B55" i="4"/>
  <c r="C55" i="4" l="1"/>
  <c r="B56" i="4"/>
  <c r="C56" i="4" l="1"/>
  <c r="B57" i="4"/>
  <c r="B58" i="4" l="1"/>
  <c r="C57" i="4"/>
  <c r="C58" i="4" l="1"/>
  <c r="B59" i="4"/>
  <c r="C59" i="4" l="1"/>
  <c r="B60" i="4"/>
  <c r="C60" i="4" l="1"/>
  <c r="B61" i="4"/>
  <c r="B62" i="4" l="1"/>
  <c r="C61" i="4"/>
  <c r="C62" i="4" l="1"/>
  <c r="B63" i="4"/>
  <c r="C63" i="4" l="1"/>
  <c r="B64" i="4"/>
  <c r="C64" i="4" l="1"/>
  <c r="B65" i="4"/>
  <c r="B66" i="4" l="1"/>
  <c r="C65" i="4"/>
  <c r="C66" i="4" l="1"/>
  <c r="B67" i="4"/>
  <c r="C67" i="4" l="1"/>
  <c r="B68" i="4"/>
  <c r="C68" i="4" l="1"/>
  <c r="B69" i="4"/>
  <c r="B70" i="4" l="1"/>
  <c r="C69" i="4"/>
  <c r="B71" i="4" l="1"/>
  <c r="C70" i="4"/>
  <c r="C71" i="4" l="1"/>
  <c r="B72" i="4"/>
  <c r="C72" i="4" l="1"/>
  <c r="B73" i="4"/>
  <c r="C73" i="4" l="1"/>
  <c r="B74" i="4"/>
  <c r="C74" i="4" l="1"/>
  <c r="B75" i="4"/>
  <c r="C75" i="4" l="1"/>
  <c r="B76" i="4"/>
  <c r="C76" i="4" l="1"/>
  <c r="B77" i="4"/>
  <c r="B78" i="4" l="1"/>
  <c r="C77" i="4"/>
  <c r="B79" i="4" l="1"/>
  <c r="C78" i="4"/>
  <c r="C79" i="4" l="1"/>
  <c r="B80" i="4"/>
  <c r="C80" i="4" l="1"/>
  <c r="B81" i="4"/>
  <c r="B82" i="4" l="1"/>
  <c r="C81" i="4"/>
  <c r="C82" i="4" l="1"/>
  <c r="B83" i="4"/>
  <c r="C83" i="4" s="1"/>
</calcChain>
</file>

<file path=xl/sharedStrings.xml><?xml version="1.0" encoding="utf-8"?>
<sst xmlns="http://schemas.openxmlformats.org/spreadsheetml/2006/main" count="121" uniqueCount="75">
  <si>
    <t>RATES</t>
  </si>
  <si>
    <t>Stress Period</t>
  </si>
  <si>
    <t>Time Step</t>
  </si>
  <si>
    <t>Time</t>
  </si>
  <si>
    <t>In: STORAGE</t>
  </si>
  <si>
    <t>In: CONSTANT HEAD</t>
  </si>
  <si>
    <t>In: WELLS</t>
  </si>
  <si>
    <t>In: ET</t>
  </si>
  <si>
    <t>In: RECHARGE</t>
  </si>
  <si>
    <t>In: STREAM LEAKAGE</t>
  </si>
  <si>
    <t>In: TOTAL IN</t>
  </si>
  <si>
    <t>Out: STORAGE</t>
  </si>
  <si>
    <t>Out: CONSTANT HEAD</t>
  </si>
  <si>
    <t>Out: WELLS</t>
  </si>
  <si>
    <t>Out: ET</t>
  </si>
  <si>
    <t>Out: RECHARGE</t>
  </si>
  <si>
    <t>Out: STREAM LEAKAGE</t>
  </si>
  <si>
    <t>Out: TOTAL OUT</t>
  </si>
  <si>
    <t>IN - OUT</t>
  </si>
  <si>
    <t>Percent Discrepancy</t>
  </si>
  <si>
    <t>TIme in Years</t>
  </si>
  <si>
    <t>Net Change in Storage</t>
  </si>
  <si>
    <t>Increased Seepage Loss from River</t>
  </si>
  <si>
    <t>Decreased Groundwater Discharge to River</t>
  </si>
  <si>
    <t>Capture</t>
  </si>
  <si>
    <t xml:space="preserve">Nondimensional Fraction Storage Depletion </t>
  </si>
  <si>
    <t>Nondimensional Fraction Capture</t>
  </si>
  <si>
    <t>LAYER</t>
  </si>
  <si>
    <t>ROW</t>
  </si>
  <si>
    <t>COL.</t>
  </si>
  <si>
    <t>STREAM</t>
  </si>
  <si>
    <t>RCH.</t>
  </si>
  <si>
    <t>FLOW INTO</t>
  </si>
  <si>
    <t>FLOW TO</t>
  </si>
  <si>
    <t>FLOW OUT OF</t>
  </si>
  <si>
    <t>OVRLND.</t>
  </si>
  <si>
    <t>DIRECT</t>
  </si>
  <si>
    <t>STREAMBED</t>
  </si>
  <si>
    <t>SEG.NO.</t>
  </si>
  <si>
    <t>NO.</t>
  </si>
  <si>
    <t>STRM. RCH.</t>
  </si>
  <si>
    <t>AQUIFER</t>
  </si>
  <si>
    <t>RUNOFF</t>
  </si>
  <si>
    <t>PRECIP</t>
  </si>
  <si>
    <t>ET</t>
  </si>
  <si>
    <t>HEAD</t>
  </si>
  <si>
    <t>DEPTH</t>
  </si>
  <si>
    <t>WIDTH</t>
  </si>
  <si>
    <t>CONDCTNC.</t>
  </si>
  <si>
    <t>GRADIENT</t>
  </si>
  <si>
    <t>Distance</t>
  </si>
  <si>
    <t>meters</t>
  </si>
  <si>
    <t>kilometers</t>
  </si>
  <si>
    <t>Stream Loss(-) Gain (+)</t>
  </si>
  <si>
    <t>at 200 years</t>
  </si>
  <si>
    <t>pre-development</t>
  </si>
  <si>
    <t>predevelopment</t>
  </si>
  <si>
    <t>Time, in years</t>
  </si>
  <si>
    <t>"GAGE No.    1:  K</t>
  </si>
  <si>
    <t>,I,J Coord. =</t>
  </si>
  <si>
    <t>1,   80,   40;</t>
  </si>
  <si>
    <t>STREAM SEGMENT</t>
  </si>
  <si>
    <t>=     1;  REACH</t>
  </si>
  <si>
    <t>=    80 "</t>
  </si>
  <si>
    <t>"DATA: Time</t>
  </si>
  <si>
    <t>Stage</t>
  </si>
  <si>
    <t>Flow</t>
  </si>
  <si>
    <t>Depth</t>
  </si>
  <si>
    <t>Width</t>
  </si>
  <si>
    <t>Midpt-Flow</t>
  </si>
  <si>
    <t>Precip.</t>
  </si>
  <si>
    <t>Runoff"</t>
  </si>
  <si>
    <t>TIME years</t>
  </si>
  <si>
    <t>(30,40,1)</t>
  </si>
  <si>
    <t>THIS SPREADSHEET WAS REVISED IN JULY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</si>
</sst>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4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164" fontId="0" fillId="0" borderId="0" xfId="0" applyNumberFormat="1"/>
    <xf numFmtId="164" fontId="0" fillId="0" borderId="0" xfId="0" applyNumberFormat="1" applyAlignment="1">
      <alignment wrapText="1"/>
    </xf>
    <xf numFmtId="0" fontId="0" fillId="2" borderId="0" xfId="0" applyFill="1"/>
    <xf numFmtId="11" fontId="0" fillId="2" borderId="0" xfId="0" applyNumberFormat="1" applyFill="1"/>
    <xf numFmtId="165" fontId="0" fillId="0" borderId="0" xfId="0" applyNumberFormat="1"/>
    <xf numFmtId="0" fontId="1" fillId="0" borderId="0" xfId="0" applyFont="1"/>
    <xf numFmtId="165" fontId="1" fillId="0" borderId="0" xfId="0" applyNumberFormat="1" applyFont="1"/>
    <xf numFmtId="1" fontId="0" fillId="0" borderId="0" xfId="0" applyNumberFormat="1"/>
    <xf numFmtId="1" fontId="0" fillId="2" borderId="0" xfId="0" applyNumberFormat="1" applyFill="1"/>
    <xf numFmtId="2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Storage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Base.Case.Budget!$T$4:$T$203</c:f>
              <c:numCache>
                <c:formatCode>General</c:formatCode>
                <c:ptCount val="200"/>
                <c:pt idx="0">
                  <c:v>1.0000000007871321</c:v>
                </c:pt>
                <c:pt idx="1">
                  <c:v>2.0000000007871321</c:v>
                </c:pt>
                <c:pt idx="2">
                  <c:v>3.0001368933264887</c:v>
                </c:pt>
                <c:pt idx="3">
                  <c:v>4.0000000007871321</c:v>
                </c:pt>
                <c:pt idx="4">
                  <c:v>4.9998631082477756</c:v>
                </c:pt>
                <c:pt idx="5">
                  <c:v>6.0000000007871321</c:v>
                </c:pt>
                <c:pt idx="6">
                  <c:v>7.0001368933264896</c:v>
                </c:pt>
                <c:pt idx="7">
                  <c:v>8.0000000007871321</c:v>
                </c:pt>
                <c:pt idx="8">
                  <c:v>8.9998631082477747</c:v>
                </c:pt>
                <c:pt idx="9">
                  <c:v>10.000000000787132</c:v>
                </c:pt>
                <c:pt idx="10">
                  <c:v>11.000136893326488</c:v>
                </c:pt>
                <c:pt idx="11">
                  <c:v>12.000000000787132</c:v>
                </c:pt>
                <c:pt idx="12">
                  <c:v>12.999863108247775</c:v>
                </c:pt>
                <c:pt idx="13">
                  <c:v>14.000000000787132</c:v>
                </c:pt>
                <c:pt idx="14">
                  <c:v>15.000136893326488</c:v>
                </c:pt>
                <c:pt idx="15">
                  <c:v>16.000000000787132</c:v>
                </c:pt>
                <c:pt idx="16">
                  <c:v>16.999863108247776</c:v>
                </c:pt>
                <c:pt idx="17">
                  <c:v>18.000000000787132</c:v>
                </c:pt>
                <c:pt idx="18">
                  <c:v>18.999863108247776</c:v>
                </c:pt>
                <c:pt idx="19">
                  <c:v>20.000000000787132</c:v>
                </c:pt>
                <c:pt idx="20">
                  <c:v>21.000136893326491</c:v>
                </c:pt>
                <c:pt idx="21">
                  <c:v>22.000000000787132</c:v>
                </c:pt>
                <c:pt idx="22">
                  <c:v>22.99986310824778</c:v>
                </c:pt>
                <c:pt idx="23">
                  <c:v>24.000000000787132</c:v>
                </c:pt>
                <c:pt idx="24">
                  <c:v>25.000136893326488</c:v>
                </c:pt>
                <c:pt idx="25">
                  <c:v>26.000000000787132</c:v>
                </c:pt>
                <c:pt idx="26">
                  <c:v>26.99986310824778</c:v>
                </c:pt>
                <c:pt idx="27">
                  <c:v>28.000000000787132</c:v>
                </c:pt>
                <c:pt idx="28">
                  <c:v>28.99931553809035</c:v>
                </c:pt>
                <c:pt idx="29">
                  <c:v>29.998631075393568</c:v>
                </c:pt>
                <c:pt idx="30">
                  <c:v>31.000684463483918</c:v>
                </c:pt>
                <c:pt idx="31">
                  <c:v>32.000000000787132</c:v>
                </c:pt>
                <c:pt idx="32">
                  <c:v>32.999315538090343</c:v>
                </c:pt>
                <c:pt idx="33">
                  <c:v>34.001368926180696</c:v>
                </c:pt>
                <c:pt idx="34">
                  <c:v>35.000684463483914</c:v>
                </c:pt>
                <c:pt idx="35">
                  <c:v>36.000000000787132</c:v>
                </c:pt>
                <c:pt idx="36">
                  <c:v>36.999315538090343</c:v>
                </c:pt>
                <c:pt idx="37">
                  <c:v>38.001368926180696</c:v>
                </c:pt>
                <c:pt idx="38">
                  <c:v>39.000684463483914</c:v>
                </c:pt>
                <c:pt idx="39">
                  <c:v>40.000000000787132</c:v>
                </c:pt>
                <c:pt idx="40">
                  <c:v>40.999315538090343</c:v>
                </c:pt>
                <c:pt idx="41">
                  <c:v>41.998631075393561</c:v>
                </c:pt>
                <c:pt idx="42">
                  <c:v>43.000684463483914</c:v>
                </c:pt>
                <c:pt idx="43">
                  <c:v>44.000000000787132</c:v>
                </c:pt>
                <c:pt idx="44">
                  <c:v>44.999315538090343</c:v>
                </c:pt>
                <c:pt idx="45">
                  <c:v>46.001368926180696</c:v>
                </c:pt>
                <c:pt idx="46">
                  <c:v>47.000684463483914</c:v>
                </c:pt>
                <c:pt idx="47">
                  <c:v>48.000000000787132</c:v>
                </c:pt>
                <c:pt idx="48">
                  <c:v>48.999315538090343</c:v>
                </c:pt>
                <c:pt idx="49">
                  <c:v>49.998631075393561</c:v>
                </c:pt>
                <c:pt idx="50">
                  <c:v>51.000684463483914</c:v>
                </c:pt>
                <c:pt idx="51">
                  <c:v>52.000000000787132</c:v>
                </c:pt>
                <c:pt idx="52">
                  <c:v>52.999315538090343</c:v>
                </c:pt>
                <c:pt idx="53">
                  <c:v>54.001368926180696</c:v>
                </c:pt>
                <c:pt idx="54">
                  <c:v>55.000684463483914</c:v>
                </c:pt>
                <c:pt idx="55">
                  <c:v>56.000000000787132</c:v>
                </c:pt>
                <c:pt idx="56">
                  <c:v>56.999315538090343</c:v>
                </c:pt>
                <c:pt idx="57">
                  <c:v>57.998631075393561</c:v>
                </c:pt>
                <c:pt idx="58">
                  <c:v>59.000684463483914</c:v>
                </c:pt>
                <c:pt idx="59">
                  <c:v>60.000000000787132</c:v>
                </c:pt>
                <c:pt idx="60">
                  <c:v>60.999315538090343</c:v>
                </c:pt>
                <c:pt idx="61">
                  <c:v>62.001368926180696</c:v>
                </c:pt>
                <c:pt idx="62">
                  <c:v>63.000684463483914</c:v>
                </c:pt>
                <c:pt idx="63">
                  <c:v>64.000000000787125</c:v>
                </c:pt>
                <c:pt idx="64">
                  <c:v>64.999315538090343</c:v>
                </c:pt>
                <c:pt idx="65">
                  <c:v>66.001368926180689</c:v>
                </c:pt>
                <c:pt idx="66">
                  <c:v>67.000684463483907</c:v>
                </c:pt>
                <c:pt idx="67">
                  <c:v>68.000000000787125</c:v>
                </c:pt>
                <c:pt idx="68">
                  <c:v>68.999315538090343</c:v>
                </c:pt>
                <c:pt idx="69">
                  <c:v>69.998631075393561</c:v>
                </c:pt>
                <c:pt idx="70">
                  <c:v>71.000684463483907</c:v>
                </c:pt>
                <c:pt idx="71">
                  <c:v>72.000000000787125</c:v>
                </c:pt>
                <c:pt idx="72">
                  <c:v>72.999315538090343</c:v>
                </c:pt>
                <c:pt idx="73">
                  <c:v>74.001368926180689</c:v>
                </c:pt>
                <c:pt idx="74">
                  <c:v>75.000684463483907</c:v>
                </c:pt>
                <c:pt idx="75">
                  <c:v>76.000000000787125</c:v>
                </c:pt>
                <c:pt idx="76">
                  <c:v>76.999315538090343</c:v>
                </c:pt>
                <c:pt idx="77">
                  <c:v>77.998631075393561</c:v>
                </c:pt>
                <c:pt idx="78">
                  <c:v>79.000684463483907</c:v>
                </c:pt>
                <c:pt idx="79">
                  <c:v>80.000000000787125</c:v>
                </c:pt>
                <c:pt idx="80">
                  <c:v>80.999315538090343</c:v>
                </c:pt>
                <c:pt idx="81">
                  <c:v>82.001368926180689</c:v>
                </c:pt>
                <c:pt idx="82">
                  <c:v>83.000684463483907</c:v>
                </c:pt>
                <c:pt idx="83">
                  <c:v>84.000000000787125</c:v>
                </c:pt>
                <c:pt idx="84">
                  <c:v>84.999315538090343</c:v>
                </c:pt>
                <c:pt idx="85">
                  <c:v>85.998631075393561</c:v>
                </c:pt>
                <c:pt idx="86">
                  <c:v>87.000684463483907</c:v>
                </c:pt>
                <c:pt idx="87">
                  <c:v>88.000000000787125</c:v>
                </c:pt>
                <c:pt idx="88">
                  <c:v>88.999315538090343</c:v>
                </c:pt>
                <c:pt idx="89">
                  <c:v>90.001368926180689</c:v>
                </c:pt>
                <c:pt idx="90">
                  <c:v>91.000684463483907</c:v>
                </c:pt>
                <c:pt idx="91">
                  <c:v>92.000000000787125</c:v>
                </c:pt>
                <c:pt idx="92">
                  <c:v>92.999315538090343</c:v>
                </c:pt>
                <c:pt idx="93">
                  <c:v>93.998631075393561</c:v>
                </c:pt>
                <c:pt idx="94">
                  <c:v>95.000684463483907</c:v>
                </c:pt>
                <c:pt idx="95">
                  <c:v>96.000000000787125</c:v>
                </c:pt>
                <c:pt idx="96">
                  <c:v>96.999315538090343</c:v>
                </c:pt>
                <c:pt idx="97">
                  <c:v>98.001368926180689</c:v>
                </c:pt>
                <c:pt idx="98">
                  <c:v>99.000684463483907</c:v>
                </c:pt>
                <c:pt idx="99">
                  <c:v>100.00000000078713</c:v>
                </c:pt>
                <c:pt idx="100">
                  <c:v>100.99931553809034</c:v>
                </c:pt>
                <c:pt idx="101">
                  <c:v>101.99863107539356</c:v>
                </c:pt>
                <c:pt idx="102">
                  <c:v>103.00068446348391</c:v>
                </c:pt>
                <c:pt idx="103">
                  <c:v>104.00000000078713</c:v>
                </c:pt>
                <c:pt idx="104">
                  <c:v>104.99931553809034</c:v>
                </c:pt>
                <c:pt idx="105">
                  <c:v>106.00136892618069</c:v>
                </c:pt>
                <c:pt idx="106">
                  <c:v>107.00068446348391</c:v>
                </c:pt>
                <c:pt idx="107">
                  <c:v>108.00000000078713</c:v>
                </c:pt>
                <c:pt idx="108">
                  <c:v>108.99931553809034</c:v>
                </c:pt>
                <c:pt idx="109">
                  <c:v>109.99863107539356</c:v>
                </c:pt>
                <c:pt idx="110">
                  <c:v>111.00068446348391</c:v>
                </c:pt>
                <c:pt idx="111">
                  <c:v>112.00000000078713</c:v>
                </c:pt>
                <c:pt idx="112">
                  <c:v>112.99931553809034</c:v>
                </c:pt>
                <c:pt idx="113">
                  <c:v>114.00136892618069</c:v>
                </c:pt>
                <c:pt idx="114">
                  <c:v>115.00068446348391</c:v>
                </c:pt>
                <c:pt idx="115">
                  <c:v>116.00000000078713</c:v>
                </c:pt>
                <c:pt idx="116">
                  <c:v>116.99931553809034</c:v>
                </c:pt>
                <c:pt idx="117">
                  <c:v>117.99863107539356</c:v>
                </c:pt>
                <c:pt idx="118">
                  <c:v>119.00068446348391</c:v>
                </c:pt>
                <c:pt idx="119">
                  <c:v>120.00000000078713</c:v>
                </c:pt>
                <c:pt idx="120">
                  <c:v>120.99931553809034</c:v>
                </c:pt>
                <c:pt idx="121">
                  <c:v>122.00136892618069</c:v>
                </c:pt>
                <c:pt idx="122">
                  <c:v>123.00068446348391</c:v>
                </c:pt>
                <c:pt idx="123">
                  <c:v>124.00000000078713</c:v>
                </c:pt>
                <c:pt idx="124">
                  <c:v>124.99931553809034</c:v>
                </c:pt>
                <c:pt idx="125">
                  <c:v>125.99863107539356</c:v>
                </c:pt>
                <c:pt idx="126">
                  <c:v>127.00068446348391</c:v>
                </c:pt>
                <c:pt idx="127">
                  <c:v>128.00000000078714</c:v>
                </c:pt>
                <c:pt idx="128">
                  <c:v>128.99931553809037</c:v>
                </c:pt>
                <c:pt idx="129">
                  <c:v>130.0013689261807</c:v>
                </c:pt>
                <c:pt idx="130">
                  <c:v>131.00068446348394</c:v>
                </c:pt>
                <c:pt idx="131">
                  <c:v>132.00000000078714</c:v>
                </c:pt>
                <c:pt idx="132">
                  <c:v>132.99931553809037</c:v>
                </c:pt>
                <c:pt idx="133">
                  <c:v>133.99863107539358</c:v>
                </c:pt>
                <c:pt idx="134">
                  <c:v>135.00068446348394</c:v>
                </c:pt>
                <c:pt idx="135">
                  <c:v>136.00000000078714</c:v>
                </c:pt>
                <c:pt idx="136">
                  <c:v>136.99931553809037</c:v>
                </c:pt>
                <c:pt idx="137">
                  <c:v>138.0013689261807</c:v>
                </c:pt>
                <c:pt idx="138">
                  <c:v>139.00068446348394</c:v>
                </c:pt>
                <c:pt idx="139">
                  <c:v>140.00000000078714</c:v>
                </c:pt>
                <c:pt idx="140">
                  <c:v>140.99931553809037</c:v>
                </c:pt>
                <c:pt idx="141">
                  <c:v>141.99863107539358</c:v>
                </c:pt>
                <c:pt idx="142">
                  <c:v>143.00068446348394</c:v>
                </c:pt>
                <c:pt idx="143">
                  <c:v>144.00000000078714</c:v>
                </c:pt>
                <c:pt idx="144">
                  <c:v>144.99931553809037</c:v>
                </c:pt>
                <c:pt idx="145">
                  <c:v>146.0013689261807</c:v>
                </c:pt>
                <c:pt idx="146">
                  <c:v>147.00068446348394</c:v>
                </c:pt>
                <c:pt idx="147">
                  <c:v>148.00000000078714</c:v>
                </c:pt>
                <c:pt idx="148">
                  <c:v>148.99931553809037</c:v>
                </c:pt>
                <c:pt idx="149">
                  <c:v>149.99863107539358</c:v>
                </c:pt>
                <c:pt idx="150">
                  <c:v>151.00068446348394</c:v>
                </c:pt>
                <c:pt idx="151">
                  <c:v>152.00000000078714</c:v>
                </c:pt>
                <c:pt idx="152">
                  <c:v>152.99931553809037</c:v>
                </c:pt>
                <c:pt idx="153">
                  <c:v>154.0013689261807</c:v>
                </c:pt>
                <c:pt idx="154">
                  <c:v>155.00068446348394</c:v>
                </c:pt>
                <c:pt idx="155">
                  <c:v>156.00000000078714</c:v>
                </c:pt>
                <c:pt idx="156">
                  <c:v>156.99931553809037</c:v>
                </c:pt>
                <c:pt idx="157">
                  <c:v>157.99863107539358</c:v>
                </c:pt>
                <c:pt idx="158">
                  <c:v>159.00068446348394</c:v>
                </c:pt>
                <c:pt idx="159">
                  <c:v>160.00000000078714</c:v>
                </c:pt>
                <c:pt idx="160">
                  <c:v>160.99931553809037</c:v>
                </c:pt>
                <c:pt idx="161">
                  <c:v>162.0013689261807</c:v>
                </c:pt>
                <c:pt idx="162">
                  <c:v>163.00068446348394</c:v>
                </c:pt>
                <c:pt idx="163">
                  <c:v>164.00000000078714</c:v>
                </c:pt>
                <c:pt idx="164">
                  <c:v>164.99931553809037</c:v>
                </c:pt>
                <c:pt idx="165">
                  <c:v>165.99863107539358</c:v>
                </c:pt>
                <c:pt idx="166">
                  <c:v>167.00068446348394</c:v>
                </c:pt>
                <c:pt idx="167">
                  <c:v>168.00000000078714</c:v>
                </c:pt>
                <c:pt idx="168">
                  <c:v>168.99931553809037</c:v>
                </c:pt>
                <c:pt idx="169">
                  <c:v>170.0013689261807</c:v>
                </c:pt>
                <c:pt idx="170">
                  <c:v>171.00068446348394</c:v>
                </c:pt>
                <c:pt idx="171">
                  <c:v>172.00000000078714</c:v>
                </c:pt>
                <c:pt idx="172">
                  <c:v>172.99931553809037</c:v>
                </c:pt>
                <c:pt idx="173">
                  <c:v>173.99863107539358</c:v>
                </c:pt>
                <c:pt idx="174">
                  <c:v>175.00068446348394</c:v>
                </c:pt>
                <c:pt idx="175">
                  <c:v>176.00000000078714</c:v>
                </c:pt>
                <c:pt idx="176">
                  <c:v>176.99931553809037</c:v>
                </c:pt>
                <c:pt idx="177">
                  <c:v>178.0013689261807</c:v>
                </c:pt>
                <c:pt idx="178">
                  <c:v>179.00068446348394</c:v>
                </c:pt>
                <c:pt idx="179">
                  <c:v>180.00000000078714</c:v>
                </c:pt>
                <c:pt idx="180">
                  <c:v>180.99931553809037</c:v>
                </c:pt>
                <c:pt idx="181">
                  <c:v>181.99863107539358</c:v>
                </c:pt>
                <c:pt idx="182">
                  <c:v>183.00068446348394</c:v>
                </c:pt>
                <c:pt idx="183">
                  <c:v>184.00000000078714</c:v>
                </c:pt>
                <c:pt idx="184">
                  <c:v>184.99931553809037</c:v>
                </c:pt>
                <c:pt idx="185">
                  <c:v>186.0013689261807</c:v>
                </c:pt>
                <c:pt idx="186">
                  <c:v>187.00068446348394</c:v>
                </c:pt>
                <c:pt idx="187">
                  <c:v>188.00000000078714</c:v>
                </c:pt>
                <c:pt idx="188">
                  <c:v>188.99931553809037</c:v>
                </c:pt>
                <c:pt idx="189">
                  <c:v>189.99863107539358</c:v>
                </c:pt>
                <c:pt idx="190">
                  <c:v>191.00068446348394</c:v>
                </c:pt>
                <c:pt idx="191">
                  <c:v>192.00000000078714</c:v>
                </c:pt>
                <c:pt idx="192">
                  <c:v>192.99931553809037</c:v>
                </c:pt>
                <c:pt idx="193">
                  <c:v>194.0013689261807</c:v>
                </c:pt>
                <c:pt idx="194">
                  <c:v>195.00068446348394</c:v>
                </c:pt>
                <c:pt idx="195">
                  <c:v>196.00000000078714</c:v>
                </c:pt>
                <c:pt idx="196">
                  <c:v>196.99931553809037</c:v>
                </c:pt>
                <c:pt idx="197">
                  <c:v>197.99863107539358</c:v>
                </c:pt>
                <c:pt idx="198">
                  <c:v>199.00068446348394</c:v>
                </c:pt>
                <c:pt idx="199">
                  <c:v>200.00000000078714</c:v>
                </c:pt>
              </c:numCache>
            </c:numRef>
          </c:xVal>
          <c:yVal>
            <c:numRef>
              <c:f>Base.Case.Budget!$Y$4:$Y$203</c:f>
              <c:numCache>
                <c:formatCode>0.0000</c:formatCode>
                <c:ptCount val="200"/>
                <c:pt idx="0">
                  <c:v>0.97923721618953596</c:v>
                </c:pt>
                <c:pt idx="1">
                  <c:v>0.93949842053307009</c:v>
                </c:pt>
                <c:pt idx="2">
                  <c:v>0.89112773247778876</c:v>
                </c:pt>
                <c:pt idx="3">
                  <c:v>0.84204270187561692</c:v>
                </c:pt>
                <c:pt idx="4">
                  <c:v>0.79604981046396839</c:v>
                </c:pt>
                <c:pt idx="5">
                  <c:v>0.75447502714708792</c:v>
                </c:pt>
                <c:pt idx="6">
                  <c:v>0.7174654345014807</c:v>
                </c:pt>
                <c:pt idx="7">
                  <c:v>0.68457994585389925</c:v>
                </c:pt>
                <c:pt idx="8">
                  <c:v>0.65532502161895356</c:v>
                </c:pt>
                <c:pt idx="9">
                  <c:v>0.6292002814906219</c:v>
                </c:pt>
                <c:pt idx="10">
                  <c:v>0.60578589200394872</c:v>
                </c:pt>
                <c:pt idx="11">
                  <c:v>0.58463945735439293</c:v>
                </c:pt>
                <c:pt idx="12">
                  <c:v>0.56548126697926948</c:v>
                </c:pt>
                <c:pt idx="13">
                  <c:v>0.54798602852912137</c:v>
                </c:pt>
                <c:pt idx="14">
                  <c:v>0.53199039827245798</c:v>
                </c:pt>
                <c:pt idx="15">
                  <c:v>0.51723442591312929</c:v>
                </c:pt>
                <c:pt idx="16">
                  <c:v>0.50365609422507407</c:v>
                </c:pt>
                <c:pt idx="17">
                  <c:v>0.4910301926456071</c:v>
                </c:pt>
                <c:pt idx="18">
                  <c:v>0.47931433706811449</c:v>
                </c:pt>
                <c:pt idx="19">
                  <c:v>0.46835472374136228</c:v>
                </c:pt>
                <c:pt idx="20">
                  <c:v>0.45807338119447188</c:v>
                </c:pt>
                <c:pt idx="21">
                  <c:v>0.44844317388943733</c:v>
                </c:pt>
                <c:pt idx="22">
                  <c:v>0.43938610409674234</c:v>
                </c:pt>
                <c:pt idx="23">
                  <c:v>0.43081155834155971</c:v>
                </c:pt>
                <c:pt idx="24">
                  <c:v>0.42272575039486671</c:v>
                </c:pt>
                <c:pt idx="25">
                  <c:v>0.41503425162882529</c:v>
                </c:pt>
                <c:pt idx="26">
                  <c:v>0.40774281683119445</c:v>
                </c:pt>
                <c:pt idx="27">
                  <c:v>0.40077433366238896</c:v>
                </c:pt>
                <c:pt idx="28">
                  <c:v>0.39414321169792693</c:v>
                </c:pt>
                <c:pt idx="29">
                  <c:v>0.38780374817374136</c:v>
                </c:pt>
                <c:pt idx="30">
                  <c:v>0.38172314600197438</c:v>
                </c:pt>
                <c:pt idx="31">
                  <c:v>0.37589993598223098</c:v>
                </c:pt>
                <c:pt idx="32">
                  <c:v>0.37028635088845013</c:v>
                </c:pt>
                <c:pt idx="33">
                  <c:v>0.36490323144126352</c:v>
                </c:pt>
                <c:pt idx="34">
                  <c:v>0.35967144466929907</c:v>
                </c:pt>
                <c:pt idx="35">
                  <c:v>0.35464402458045413</c:v>
                </c:pt>
                <c:pt idx="36">
                  <c:v>0.34981808519249757</c:v>
                </c:pt>
                <c:pt idx="37">
                  <c:v>0.34509965143139193</c:v>
                </c:pt>
                <c:pt idx="38">
                  <c:v>0.34055375972359331</c:v>
                </c:pt>
                <c:pt idx="39">
                  <c:v>0.33610667186574528</c:v>
                </c:pt>
                <c:pt idx="40">
                  <c:v>0.33178636243830206</c:v>
                </c:pt>
                <c:pt idx="41">
                  <c:v>0.327622754195459</c:v>
                </c:pt>
                <c:pt idx="42">
                  <c:v>0.32354682640671273</c:v>
                </c:pt>
                <c:pt idx="43">
                  <c:v>0.31956102694965455</c:v>
                </c:pt>
                <c:pt idx="44">
                  <c:v>0.31565383223099697</c:v>
                </c:pt>
                <c:pt idx="45">
                  <c:v>0.31190373351431389</c:v>
                </c:pt>
                <c:pt idx="46">
                  <c:v>0.30819558938795655</c:v>
                </c:pt>
                <c:pt idx="47">
                  <c:v>0.30454962828232968</c:v>
                </c:pt>
                <c:pt idx="48">
                  <c:v>0.30100249955577491</c:v>
                </c:pt>
                <c:pt idx="49">
                  <c:v>0.29752572418558737</c:v>
                </c:pt>
                <c:pt idx="50">
                  <c:v>0.2941289787265548</c:v>
                </c:pt>
                <c:pt idx="51">
                  <c:v>0.29076836979269494</c:v>
                </c:pt>
                <c:pt idx="52">
                  <c:v>0.28748870542941757</c:v>
                </c:pt>
                <c:pt idx="53">
                  <c:v>0.28427658948667328</c:v>
                </c:pt>
                <c:pt idx="54">
                  <c:v>0.28110974674234945</c:v>
                </c:pt>
                <c:pt idx="55">
                  <c:v>0.27797806717670281</c:v>
                </c:pt>
                <c:pt idx="56">
                  <c:v>0.27487392107601183</c:v>
                </c:pt>
                <c:pt idx="57">
                  <c:v>0.27189554002961497</c:v>
                </c:pt>
                <c:pt idx="58">
                  <c:v>0.26890849501480751</c:v>
                </c:pt>
                <c:pt idx="59">
                  <c:v>0.26600436357354396</c:v>
                </c:pt>
                <c:pt idx="60">
                  <c:v>0.26310790582428428</c:v>
                </c:pt>
                <c:pt idx="61">
                  <c:v>0.26025969427443241</c:v>
                </c:pt>
                <c:pt idx="62">
                  <c:v>0.2574774779368213</c:v>
                </c:pt>
                <c:pt idx="63">
                  <c:v>0.25471797492596249</c:v>
                </c:pt>
                <c:pt idx="64">
                  <c:v>0.2519728845508391</c:v>
                </c:pt>
                <c:pt idx="65">
                  <c:v>0.24928563366238893</c:v>
                </c:pt>
                <c:pt idx="66">
                  <c:v>0.24664468086870681</c:v>
                </c:pt>
                <c:pt idx="67">
                  <c:v>0.24401290567620929</c:v>
                </c:pt>
                <c:pt idx="68">
                  <c:v>0.24144376618953606</c:v>
                </c:pt>
                <c:pt idx="69">
                  <c:v>0.23888953297137216</c:v>
                </c:pt>
                <c:pt idx="70">
                  <c:v>0.23637003642645604</c:v>
                </c:pt>
                <c:pt idx="71">
                  <c:v>0.23386309999999999</c:v>
                </c:pt>
                <c:pt idx="72">
                  <c:v>0.23140673277393878</c:v>
                </c:pt>
                <c:pt idx="73">
                  <c:v>0.22897353775913129</c:v>
                </c:pt>
                <c:pt idx="74">
                  <c:v>0.2265663429911155</c:v>
                </c:pt>
                <c:pt idx="75">
                  <c:v>0.22421076549851923</c:v>
                </c:pt>
                <c:pt idx="76">
                  <c:v>0.22184500863770978</c:v>
                </c:pt>
                <c:pt idx="77">
                  <c:v>0.21954195997038498</c:v>
                </c:pt>
                <c:pt idx="78">
                  <c:v>0.2172475752714709</c:v>
                </c:pt>
                <c:pt idx="79">
                  <c:v>0.21497052690029614</c:v>
                </c:pt>
                <c:pt idx="80">
                  <c:v>0.21273107803553801</c:v>
                </c:pt>
                <c:pt idx="81">
                  <c:v>0.21051379101678183</c:v>
                </c:pt>
                <c:pt idx="82">
                  <c:v>0.20833943425468904</c:v>
                </c:pt>
                <c:pt idx="83">
                  <c:v>0.20616505123395854</c:v>
                </c:pt>
                <c:pt idx="84">
                  <c:v>0.20403165873642645</c:v>
                </c:pt>
                <c:pt idx="85">
                  <c:v>0.2019137154491609</c:v>
                </c:pt>
                <c:pt idx="86">
                  <c:v>0.19978561900296149</c:v>
                </c:pt>
                <c:pt idx="87">
                  <c:v>0.1977370357354393</c:v>
                </c:pt>
                <c:pt idx="88">
                  <c:v>0.19568270384995065</c:v>
                </c:pt>
                <c:pt idx="89">
                  <c:v>0.19366641559723594</c:v>
                </c:pt>
                <c:pt idx="90">
                  <c:v>0.19166268203356365</c:v>
                </c:pt>
                <c:pt idx="91">
                  <c:v>0.1896690723593287</c:v>
                </c:pt>
                <c:pt idx="92">
                  <c:v>0.18772898183613029</c:v>
                </c:pt>
                <c:pt idx="93">
                  <c:v>0.18577967285291214</c:v>
                </c:pt>
                <c:pt idx="94">
                  <c:v>0.18382847359328727</c:v>
                </c:pt>
                <c:pt idx="95">
                  <c:v>0.18193029985192496</c:v>
                </c:pt>
                <c:pt idx="96">
                  <c:v>0.18007888311944717</c:v>
                </c:pt>
                <c:pt idx="97">
                  <c:v>0.17822749797630799</c:v>
                </c:pt>
                <c:pt idx="98">
                  <c:v>0.17636062902270483</c:v>
                </c:pt>
                <c:pt idx="99">
                  <c:v>0.17450489185587365</c:v>
                </c:pt>
                <c:pt idx="100">
                  <c:v>0.17272288455083909</c:v>
                </c:pt>
                <c:pt idx="101">
                  <c:v>0.17092590695952617</c:v>
                </c:pt>
                <c:pt idx="102">
                  <c:v>0.16917425192497532</c:v>
                </c:pt>
                <c:pt idx="103">
                  <c:v>0.16744144328726554</c:v>
                </c:pt>
                <c:pt idx="104">
                  <c:v>0.16570666875616979</c:v>
                </c:pt>
                <c:pt idx="105">
                  <c:v>0.16399262487660415</c:v>
                </c:pt>
                <c:pt idx="106">
                  <c:v>0.16231084111549851</c:v>
                </c:pt>
                <c:pt idx="107">
                  <c:v>0.16063732028627836</c:v>
                </c:pt>
                <c:pt idx="108">
                  <c:v>0.15895796367226062</c:v>
                </c:pt>
                <c:pt idx="109">
                  <c:v>0.15732969299111549</c:v>
                </c:pt>
                <c:pt idx="110">
                  <c:v>0.15567208321816384</c:v>
                </c:pt>
                <c:pt idx="111">
                  <c:v>0.15408336006910167</c:v>
                </c:pt>
                <c:pt idx="112">
                  <c:v>0.15249510735439289</c:v>
                </c:pt>
                <c:pt idx="113">
                  <c:v>0.15090637260612041</c:v>
                </c:pt>
                <c:pt idx="114">
                  <c:v>0.14937114540967422</c:v>
                </c:pt>
                <c:pt idx="115">
                  <c:v>0.14781570444225073</c:v>
                </c:pt>
                <c:pt idx="116">
                  <c:v>0.14629399832181636</c:v>
                </c:pt>
                <c:pt idx="117">
                  <c:v>0.14480409368213229</c:v>
                </c:pt>
                <c:pt idx="118">
                  <c:v>0.14332044284304046</c:v>
                </c:pt>
                <c:pt idx="119">
                  <c:v>0.14182425498519247</c:v>
                </c:pt>
                <c:pt idx="120">
                  <c:v>0.14035892769002961</c:v>
                </c:pt>
                <c:pt idx="121">
                  <c:v>0.13891001357354393</c:v>
                </c:pt>
                <c:pt idx="122">
                  <c:v>0.13746537048371174</c:v>
                </c:pt>
                <c:pt idx="123">
                  <c:v>0.13600731041461006</c:v>
                </c:pt>
                <c:pt idx="124">
                  <c:v>0.13463065691016782</c:v>
                </c:pt>
                <c:pt idx="125">
                  <c:v>0.13325595162882528</c:v>
                </c:pt>
                <c:pt idx="126">
                  <c:v>0.13186873543928926</c:v>
                </c:pt>
                <c:pt idx="127">
                  <c:v>0.13053498889437315</c:v>
                </c:pt>
                <c:pt idx="128">
                  <c:v>0.12917570952615992</c:v>
                </c:pt>
                <c:pt idx="129">
                  <c:v>0.12782316604146102</c:v>
                </c:pt>
                <c:pt idx="130">
                  <c:v>0.12652171150049357</c:v>
                </c:pt>
                <c:pt idx="131">
                  <c:v>0.12522897872655478</c:v>
                </c:pt>
                <c:pt idx="132">
                  <c:v>0.12393667862783811</c:v>
                </c:pt>
                <c:pt idx="133">
                  <c:v>0.12265980459032577</c:v>
                </c:pt>
                <c:pt idx="134">
                  <c:v>0.12140655848963475</c:v>
                </c:pt>
                <c:pt idx="135">
                  <c:v>0.12012683321816388</c:v>
                </c:pt>
                <c:pt idx="136">
                  <c:v>0.11888180375123394</c:v>
                </c:pt>
                <c:pt idx="137">
                  <c:v>0.11767432428430405</c:v>
                </c:pt>
                <c:pt idx="138">
                  <c:v>0.11646256564659428</c:v>
                </c:pt>
                <c:pt idx="139">
                  <c:v>0.11526183662388943</c:v>
                </c:pt>
                <c:pt idx="140">
                  <c:v>0.11406595972359329</c:v>
                </c:pt>
                <c:pt idx="141">
                  <c:v>0.11288165873642647</c:v>
                </c:pt>
                <c:pt idx="142">
                  <c:v>0.11174602201382033</c:v>
                </c:pt>
                <c:pt idx="143">
                  <c:v>0.1105752043928924</c:v>
                </c:pt>
                <c:pt idx="144">
                  <c:v>0.10943383050345508</c:v>
                </c:pt>
                <c:pt idx="145">
                  <c:v>0.10829093810463969</c:v>
                </c:pt>
                <c:pt idx="146">
                  <c:v>0.10721171796643633</c:v>
                </c:pt>
                <c:pt idx="147">
                  <c:v>0.10609055483711748</c:v>
                </c:pt>
                <c:pt idx="148">
                  <c:v>0.10498141194471867</c:v>
                </c:pt>
                <c:pt idx="149">
                  <c:v>0.10388001525172753</c:v>
                </c:pt>
                <c:pt idx="150">
                  <c:v>0.1028403195952616</c:v>
                </c:pt>
                <c:pt idx="151">
                  <c:v>0.10179628040473841</c:v>
                </c:pt>
                <c:pt idx="152">
                  <c:v>0.1007257326752221</c:v>
                </c:pt>
                <c:pt idx="153">
                  <c:v>9.969277295162883E-2</c:v>
                </c:pt>
                <c:pt idx="154">
                  <c:v>9.8647758144126366E-2</c:v>
                </c:pt>
                <c:pt idx="155">
                  <c:v>9.7639860809476814E-2</c:v>
                </c:pt>
                <c:pt idx="156">
                  <c:v>9.6644500493583418E-2</c:v>
                </c:pt>
                <c:pt idx="157">
                  <c:v>9.5643835587364265E-2</c:v>
                </c:pt>
                <c:pt idx="158">
                  <c:v>9.4641750987166831E-2</c:v>
                </c:pt>
                <c:pt idx="159">
                  <c:v>9.3685915153010862E-2</c:v>
                </c:pt>
                <c:pt idx="160">
                  <c:v>9.2690999062191512E-2</c:v>
                </c:pt>
                <c:pt idx="161">
                  <c:v>9.1755400098716688E-2</c:v>
                </c:pt>
                <c:pt idx="162">
                  <c:v>9.0782695261599211E-2</c:v>
                </c:pt>
                <c:pt idx="163">
                  <c:v>8.9871206367226064E-2</c:v>
                </c:pt>
                <c:pt idx="164">
                  <c:v>8.8950080997038494E-2</c:v>
                </c:pt>
                <c:pt idx="165">
                  <c:v>8.8012086623889443E-2</c:v>
                </c:pt>
                <c:pt idx="166">
                  <c:v>8.7087581737413627E-2</c:v>
                </c:pt>
                <c:pt idx="167">
                  <c:v>8.6237802319842044E-2</c:v>
                </c:pt>
                <c:pt idx="168">
                  <c:v>8.5329190819348477E-2</c:v>
                </c:pt>
                <c:pt idx="169">
                  <c:v>8.4458213524185588E-2</c:v>
                </c:pt>
                <c:pt idx="170">
                  <c:v>8.3609868608094773E-2</c:v>
                </c:pt>
                <c:pt idx="171">
                  <c:v>8.2732584995064182E-2</c:v>
                </c:pt>
                <c:pt idx="172">
                  <c:v>8.1888580503455072E-2</c:v>
                </c:pt>
                <c:pt idx="173">
                  <c:v>8.1025761994077003E-2</c:v>
                </c:pt>
                <c:pt idx="174">
                  <c:v>8.0168738450148075E-2</c:v>
                </c:pt>
                <c:pt idx="175">
                  <c:v>7.9365727591312926E-2</c:v>
                </c:pt>
                <c:pt idx="176">
                  <c:v>7.8539556071076017E-2</c:v>
                </c:pt>
                <c:pt idx="177">
                  <c:v>7.7732152319842054E-2</c:v>
                </c:pt>
                <c:pt idx="178">
                  <c:v>7.6955153307008889E-2</c:v>
                </c:pt>
                <c:pt idx="179">
                  <c:v>7.6145342596248763E-2</c:v>
                </c:pt>
                <c:pt idx="180">
                  <c:v>7.5360138499506416E-2</c:v>
                </c:pt>
                <c:pt idx="181">
                  <c:v>7.4581708094768009E-2</c:v>
                </c:pt>
                <c:pt idx="182">
                  <c:v>7.3818677492596255E-2</c:v>
                </c:pt>
                <c:pt idx="183">
                  <c:v>7.3024821076011839E-2</c:v>
                </c:pt>
                <c:pt idx="184">
                  <c:v>7.2291663820335639E-2</c:v>
                </c:pt>
                <c:pt idx="185">
                  <c:v>7.1532938993089823E-2</c:v>
                </c:pt>
                <c:pt idx="186">
                  <c:v>7.0806088055281338E-2</c:v>
                </c:pt>
                <c:pt idx="187">
                  <c:v>7.0084518460019743E-2</c:v>
                </c:pt>
                <c:pt idx="188">
                  <c:v>6.9346045162882536E-2</c:v>
                </c:pt>
                <c:pt idx="189">
                  <c:v>6.8656779072063162E-2</c:v>
                </c:pt>
                <c:pt idx="190">
                  <c:v>6.793759032576506E-2</c:v>
                </c:pt>
                <c:pt idx="191">
                  <c:v>6.7241576702862779E-2</c:v>
                </c:pt>
                <c:pt idx="192">
                  <c:v>6.6541219595261603E-2</c:v>
                </c:pt>
                <c:pt idx="193">
                  <c:v>6.5837935834155981E-2</c:v>
                </c:pt>
                <c:pt idx="194">
                  <c:v>6.5187256169792693E-2</c:v>
                </c:pt>
                <c:pt idx="195">
                  <c:v>6.4509528627838097E-2</c:v>
                </c:pt>
                <c:pt idx="196">
                  <c:v>6.3845324777887444E-2</c:v>
                </c:pt>
                <c:pt idx="197">
                  <c:v>6.3183998519249759E-2</c:v>
                </c:pt>
                <c:pt idx="198">
                  <c:v>6.253471273445213E-2</c:v>
                </c:pt>
                <c:pt idx="199">
                  <c:v>6.1862771470878576E-2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D6-4C12-A04B-056DDA8B9BB1}"/>
            </c:ext>
          </c:extLst>
        </c:ser>
        <c:ser>
          <c:idx val="1"/>
          <c:order val="1"/>
          <c:tx>
            <c:v>Capture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Base.Case.Budget!$T$4:$T$203</c:f>
              <c:numCache>
                <c:formatCode>General</c:formatCode>
                <c:ptCount val="200"/>
                <c:pt idx="0">
                  <c:v>1.0000000007871321</c:v>
                </c:pt>
                <c:pt idx="1">
                  <c:v>2.0000000007871321</c:v>
                </c:pt>
                <c:pt idx="2">
                  <c:v>3.0001368933264887</c:v>
                </c:pt>
                <c:pt idx="3">
                  <c:v>4.0000000007871321</c:v>
                </c:pt>
                <c:pt idx="4">
                  <c:v>4.9998631082477756</c:v>
                </c:pt>
                <c:pt idx="5">
                  <c:v>6.0000000007871321</c:v>
                </c:pt>
                <c:pt idx="6">
                  <c:v>7.0001368933264896</c:v>
                </c:pt>
                <c:pt idx="7">
                  <c:v>8.0000000007871321</c:v>
                </c:pt>
                <c:pt idx="8">
                  <c:v>8.9998631082477747</c:v>
                </c:pt>
                <c:pt idx="9">
                  <c:v>10.000000000787132</c:v>
                </c:pt>
                <c:pt idx="10">
                  <c:v>11.000136893326488</c:v>
                </c:pt>
                <c:pt idx="11">
                  <c:v>12.000000000787132</c:v>
                </c:pt>
                <c:pt idx="12">
                  <c:v>12.999863108247775</c:v>
                </c:pt>
                <c:pt idx="13">
                  <c:v>14.000000000787132</c:v>
                </c:pt>
                <c:pt idx="14">
                  <c:v>15.000136893326488</c:v>
                </c:pt>
                <c:pt idx="15">
                  <c:v>16.000000000787132</c:v>
                </c:pt>
                <c:pt idx="16">
                  <c:v>16.999863108247776</c:v>
                </c:pt>
                <c:pt idx="17">
                  <c:v>18.000000000787132</c:v>
                </c:pt>
                <c:pt idx="18">
                  <c:v>18.999863108247776</c:v>
                </c:pt>
                <c:pt idx="19">
                  <c:v>20.000000000787132</c:v>
                </c:pt>
                <c:pt idx="20">
                  <c:v>21.000136893326491</c:v>
                </c:pt>
                <c:pt idx="21">
                  <c:v>22.000000000787132</c:v>
                </c:pt>
                <c:pt idx="22">
                  <c:v>22.99986310824778</c:v>
                </c:pt>
                <c:pt idx="23">
                  <c:v>24.000000000787132</c:v>
                </c:pt>
                <c:pt idx="24">
                  <c:v>25.000136893326488</c:v>
                </c:pt>
                <c:pt idx="25">
                  <c:v>26.000000000787132</c:v>
                </c:pt>
                <c:pt idx="26">
                  <c:v>26.99986310824778</c:v>
                </c:pt>
                <c:pt idx="27">
                  <c:v>28.000000000787132</c:v>
                </c:pt>
                <c:pt idx="28">
                  <c:v>28.99931553809035</c:v>
                </c:pt>
                <c:pt idx="29">
                  <c:v>29.998631075393568</c:v>
                </c:pt>
                <c:pt idx="30">
                  <c:v>31.000684463483918</c:v>
                </c:pt>
                <c:pt idx="31">
                  <c:v>32.000000000787132</c:v>
                </c:pt>
                <c:pt idx="32">
                  <c:v>32.999315538090343</c:v>
                </c:pt>
                <c:pt idx="33">
                  <c:v>34.001368926180696</c:v>
                </c:pt>
                <c:pt idx="34">
                  <c:v>35.000684463483914</c:v>
                </c:pt>
                <c:pt idx="35">
                  <c:v>36.000000000787132</c:v>
                </c:pt>
                <c:pt idx="36">
                  <c:v>36.999315538090343</c:v>
                </c:pt>
                <c:pt idx="37">
                  <c:v>38.001368926180696</c:v>
                </c:pt>
                <c:pt idx="38">
                  <c:v>39.000684463483914</c:v>
                </c:pt>
                <c:pt idx="39">
                  <c:v>40.000000000787132</c:v>
                </c:pt>
                <c:pt idx="40">
                  <c:v>40.999315538090343</c:v>
                </c:pt>
                <c:pt idx="41">
                  <c:v>41.998631075393561</c:v>
                </c:pt>
                <c:pt idx="42">
                  <c:v>43.000684463483914</c:v>
                </c:pt>
                <c:pt idx="43">
                  <c:v>44.000000000787132</c:v>
                </c:pt>
                <c:pt idx="44">
                  <c:v>44.999315538090343</c:v>
                </c:pt>
                <c:pt idx="45">
                  <c:v>46.001368926180696</c:v>
                </c:pt>
                <c:pt idx="46">
                  <c:v>47.000684463483914</c:v>
                </c:pt>
                <c:pt idx="47">
                  <c:v>48.000000000787132</c:v>
                </c:pt>
                <c:pt idx="48">
                  <c:v>48.999315538090343</c:v>
                </c:pt>
                <c:pt idx="49">
                  <c:v>49.998631075393561</c:v>
                </c:pt>
                <c:pt idx="50">
                  <c:v>51.000684463483914</c:v>
                </c:pt>
                <c:pt idx="51">
                  <c:v>52.000000000787132</c:v>
                </c:pt>
                <c:pt idx="52">
                  <c:v>52.999315538090343</c:v>
                </c:pt>
                <c:pt idx="53">
                  <c:v>54.001368926180696</c:v>
                </c:pt>
                <c:pt idx="54">
                  <c:v>55.000684463483914</c:v>
                </c:pt>
                <c:pt idx="55">
                  <c:v>56.000000000787132</c:v>
                </c:pt>
                <c:pt idx="56">
                  <c:v>56.999315538090343</c:v>
                </c:pt>
                <c:pt idx="57">
                  <c:v>57.998631075393561</c:v>
                </c:pt>
                <c:pt idx="58">
                  <c:v>59.000684463483914</c:v>
                </c:pt>
                <c:pt idx="59">
                  <c:v>60.000000000787132</c:v>
                </c:pt>
                <c:pt idx="60">
                  <c:v>60.999315538090343</c:v>
                </c:pt>
                <c:pt idx="61">
                  <c:v>62.001368926180696</c:v>
                </c:pt>
                <c:pt idx="62">
                  <c:v>63.000684463483914</c:v>
                </c:pt>
                <c:pt idx="63">
                  <c:v>64.000000000787125</c:v>
                </c:pt>
                <c:pt idx="64">
                  <c:v>64.999315538090343</c:v>
                </c:pt>
                <c:pt idx="65">
                  <c:v>66.001368926180689</c:v>
                </c:pt>
                <c:pt idx="66">
                  <c:v>67.000684463483907</c:v>
                </c:pt>
                <c:pt idx="67">
                  <c:v>68.000000000787125</c:v>
                </c:pt>
                <c:pt idx="68">
                  <c:v>68.999315538090343</c:v>
                </c:pt>
                <c:pt idx="69">
                  <c:v>69.998631075393561</c:v>
                </c:pt>
                <c:pt idx="70">
                  <c:v>71.000684463483907</c:v>
                </c:pt>
                <c:pt idx="71">
                  <c:v>72.000000000787125</c:v>
                </c:pt>
                <c:pt idx="72">
                  <c:v>72.999315538090343</c:v>
                </c:pt>
                <c:pt idx="73">
                  <c:v>74.001368926180689</c:v>
                </c:pt>
                <c:pt idx="74">
                  <c:v>75.000684463483907</c:v>
                </c:pt>
                <c:pt idx="75">
                  <c:v>76.000000000787125</c:v>
                </c:pt>
                <c:pt idx="76">
                  <c:v>76.999315538090343</c:v>
                </c:pt>
                <c:pt idx="77">
                  <c:v>77.998631075393561</c:v>
                </c:pt>
                <c:pt idx="78">
                  <c:v>79.000684463483907</c:v>
                </c:pt>
                <c:pt idx="79">
                  <c:v>80.000000000787125</c:v>
                </c:pt>
                <c:pt idx="80">
                  <c:v>80.999315538090343</c:v>
                </c:pt>
                <c:pt idx="81">
                  <c:v>82.001368926180689</c:v>
                </c:pt>
                <c:pt idx="82">
                  <c:v>83.000684463483907</c:v>
                </c:pt>
                <c:pt idx="83">
                  <c:v>84.000000000787125</c:v>
                </c:pt>
                <c:pt idx="84">
                  <c:v>84.999315538090343</c:v>
                </c:pt>
                <c:pt idx="85">
                  <c:v>85.998631075393561</c:v>
                </c:pt>
                <c:pt idx="86">
                  <c:v>87.000684463483907</c:v>
                </c:pt>
                <c:pt idx="87">
                  <c:v>88.000000000787125</c:v>
                </c:pt>
                <c:pt idx="88">
                  <c:v>88.999315538090343</c:v>
                </c:pt>
                <c:pt idx="89">
                  <c:v>90.001368926180689</c:v>
                </c:pt>
                <c:pt idx="90">
                  <c:v>91.000684463483907</c:v>
                </c:pt>
                <c:pt idx="91">
                  <c:v>92.000000000787125</c:v>
                </c:pt>
                <c:pt idx="92">
                  <c:v>92.999315538090343</c:v>
                </c:pt>
                <c:pt idx="93">
                  <c:v>93.998631075393561</c:v>
                </c:pt>
                <c:pt idx="94">
                  <c:v>95.000684463483907</c:v>
                </c:pt>
                <c:pt idx="95">
                  <c:v>96.000000000787125</c:v>
                </c:pt>
                <c:pt idx="96">
                  <c:v>96.999315538090343</c:v>
                </c:pt>
                <c:pt idx="97">
                  <c:v>98.001368926180689</c:v>
                </c:pt>
                <c:pt idx="98">
                  <c:v>99.000684463483907</c:v>
                </c:pt>
                <c:pt idx="99">
                  <c:v>100.00000000078713</c:v>
                </c:pt>
                <c:pt idx="100">
                  <c:v>100.99931553809034</c:v>
                </c:pt>
                <c:pt idx="101">
                  <c:v>101.99863107539356</c:v>
                </c:pt>
                <c:pt idx="102">
                  <c:v>103.00068446348391</c:v>
                </c:pt>
                <c:pt idx="103">
                  <c:v>104.00000000078713</c:v>
                </c:pt>
                <c:pt idx="104">
                  <c:v>104.99931553809034</c:v>
                </c:pt>
                <c:pt idx="105">
                  <c:v>106.00136892618069</c:v>
                </c:pt>
                <c:pt idx="106">
                  <c:v>107.00068446348391</c:v>
                </c:pt>
                <c:pt idx="107">
                  <c:v>108.00000000078713</c:v>
                </c:pt>
                <c:pt idx="108">
                  <c:v>108.99931553809034</c:v>
                </c:pt>
                <c:pt idx="109">
                  <c:v>109.99863107539356</c:v>
                </c:pt>
                <c:pt idx="110">
                  <c:v>111.00068446348391</c:v>
                </c:pt>
                <c:pt idx="111">
                  <c:v>112.00000000078713</c:v>
                </c:pt>
                <c:pt idx="112">
                  <c:v>112.99931553809034</c:v>
                </c:pt>
                <c:pt idx="113">
                  <c:v>114.00136892618069</c:v>
                </c:pt>
                <c:pt idx="114">
                  <c:v>115.00068446348391</c:v>
                </c:pt>
                <c:pt idx="115">
                  <c:v>116.00000000078713</c:v>
                </c:pt>
                <c:pt idx="116">
                  <c:v>116.99931553809034</c:v>
                </c:pt>
                <c:pt idx="117">
                  <c:v>117.99863107539356</c:v>
                </c:pt>
                <c:pt idx="118">
                  <c:v>119.00068446348391</c:v>
                </c:pt>
                <c:pt idx="119">
                  <c:v>120.00000000078713</c:v>
                </c:pt>
                <c:pt idx="120">
                  <c:v>120.99931553809034</c:v>
                </c:pt>
                <c:pt idx="121">
                  <c:v>122.00136892618069</c:v>
                </c:pt>
                <c:pt idx="122">
                  <c:v>123.00068446348391</c:v>
                </c:pt>
                <c:pt idx="123">
                  <c:v>124.00000000078713</c:v>
                </c:pt>
                <c:pt idx="124">
                  <c:v>124.99931553809034</c:v>
                </c:pt>
                <c:pt idx="125">
                  <c:v>125.99863107539356</c:v>
                </c:pt>
                <c:pt idx="126">
                  <c:v>127.00068446348391</c:v>
                </c:pt>
                <c:pt idx="127">
                  <c:v>128.00000000078714</c:v>
                </c:pt>
                <c:pt idx="128">
                  <c:v>128.99931553809037</c:v>
                </c:pt>
                <c:pt idx="129">
                  <c:v>130.0013689261807</c:v>
                </c:pt>
                <c:pt idx="130">
                  <c:v>131.00068446348394</c:v>
                </c:pt>
                <c:pt idx="131">
                  <c:v>132.00000000078714</c:v>
                </c:pt>
                <c:pt idx="132">
                  <c:v>132.99931553809037</c:v>
                </c:pt>
                <c:pt idx="133">
                  <c:v>133.99863107539358</c:v>
                </c:pt>
                <c:pt idx="134">
                  <c:v>135.00068446348394</c:v>
                </c:pt>
                <c:pt idx="135">
                  <c:v>136.00000000078714</c:v>
                </c:pt>
                <c:pt idx="136">
                  <c:v>136.99931553809037</c:v>
                </c:pt>
                <c:pt idx="137">
                  <c:v>138.0013689261807</c:v>
                </c:pt>
                <c:pt idx="138">
                  <c:v>139.00068446348394</c:v>
                </c:pt>
                <c:pt idx="139">
                  <c:v>140.00000000078714</c:v>
                </c:pt>
                <c:pt idx="140">
                  <c:v>140.99931553809037</c:v>
                </c:pt>
                <c:pt idx="141">
                  <c:v>141.99863107539358</c:v>
                </c:pt>
                <c:pt idx="142">
                  <c:v>143.00068446348394</c:v>
                </c:pt>
                <c:pt idx="143">
                  <c:v>144.00000000078714</c:v>
                </c:pt>
                <c:pt idx="144">
                  <c:v>144.99931553809037</c:v>
                </c:pt>
                <c:pt idx="145">
                  <c:v>146.0013689261807</c:v>
                </c:pt>
                <c:pt idx="146">
                  <c:v>147.00068446348394</c:v>
                </c:pt>
                <c:pt idx="147">
                  <c:v>148.00000000078714</c:v>
                </c:pt>
                <c:pt idx="148">
                  <c:v>148.99931553809037</c:v>
                </c:pt>
                <c:pt idx="149">
                  <c:v>149.99863107539358</c:v>
                </c:pt>
                <c:pt idx="150">
                  <c:v>151.00068446348394</c:v>
                </c:pt>
                <c:pt idx="151">
                  <c:v>152.00000000078714</c:v>
                </c:pt>
                <c:pt idx="152">
                  <c:v>152.99931553809037</c:v>
                </c:pt>
                <c:pt idx="153">
                  <c:v>154.0013689261807</c:v>
                </c:pt>
                <c:pt idx="154">
                  <c:v>155.00068446348394</c:v>
                </c:pt>
                <c:pt idx="155">
                  <c:v>156.00000000078714</c:v>
                </c:pt>
                <c:pt idx="156">
                  <c:v>156.99931553809037</c:v>
                </c:pt>
                <c:pt idx="157">
                  <c:v>157.99863107539358</c:v>
                </c:pt>
                <c:pt idx="158">
                  <c:v>159.00068446348394</c:v>
                </c:pt>
                <c:pt idx="159">
                  <c:v>160.00000000078714</c:v>
                </c:pt>
                <c:pt idx="160">
                  <c:v>160.99931553809037</c:v>
                </c:pt>
                <c:pt idx="161">
                  <c:v>162.0013689261807</c:v>
                </c:pt>
                <c:pt idx="162">
                  <c:v>163.00068446348394</c:v>
                </c:pt>
                <c:pt idx="163">
                  <c:v>164.00000000078714</c:v>
                </c:pt>
                <c:pt idx="164">
                  <c:v>164.99931553809037</c:v>
                </c:pt>
                <c:pt idx="165">
                  <c:v>165.99863107539358</c:v>
                </c:pt>
                <c:pt idx="166">
                  <c:v>167.00068446348394</c:v>
                </c:pt>
                <c:pt idx="167">
                  <c:v>168.00000000078714</c:v>
                </c:pt>
                <c:pt idx="168">
                  <c:v>168.99931553809037</c:v>
                </c:pt>
                <c:pt idx="169">
                  <c:v>170.0013689261807</c:v>
                </c:pt>
                <c:pt idx="170">
                  <c:v>171.00068446348394</c:v>
                </c:pt>
                <c:pt idx="171">
                  <c:v>172.00000000078714</c:v>
                </c:pt>
                <c:pt idx="172">
                  <c:v>172.99931553809037</c:v>
                </c:pt>
                <c:pt idx="173">
                  <c:v>173.99863107539358</c:v>
                </c:pt>
                <c:pt idx="174">
                  <c:v>175.00068446348394</c:v>
                </c:pt>
                <c:pt idx="175">
                  <c:v>176.00000000078714</c:v>
                </c:pt>
                <c:pt idx="176">
                  <c:v>176.99931553809037</c:v>
                </c:pt>
                <c:pt idx="177">
                  <c:v>178.0013689261807</c:v>
                </c:pt>
                <c:pt idx="178">
                  <c:v>179.00068446348394</c:v>
                </c:pt>
                <c:pt idx="179">
                  <c:v>180.00000000078714</c:v>
                </c:pt>
                <c:pt idx="180">
                  <c:v>180.99931553809037</c:v>
                </c:pt>
                <c:pt idx="181">
                  <c:v>181.99863107539358</c:v>
                </c:pt>
                <c:pt idx="182">
                  <c:v>183.00068446348394</c:v>
                </c:pt>
                <c:pt idx="183">
                  <c:v>184.00000000078714</c:v>
                </c:pt>
                <c:pt idx="184">
                  <c:v>184.99931553809037</c:v>
                </c:pt>
                <c:pt idx="185">
                  <c:v>186.0013689261807</c:v>
                </c:pt>
                <c:pt idx="186">
                  <c:v>187.00068446348394</c:v>
                </c:pt>
                <c:pt idx="187">
                  <c:v>188.00000000078714</c:v>
                </c:pt>
                <c:pt idx="188">
                  <c:v>188.99931553809037</c:v>
                </c:pt>
                <c:pt idx="189">
                  <c:v>189.99863107539358</c:v>
                </c:pt>
                <c:pt idx="190">
                  <c:v>191.00068446348394</c:v>
                </c:pt>
                <c:pt idx="191">
                  <c:v>192.00000000078714</c:v>
                </c:pt>
                <c:pt idx="192">
                  <c:v>192.99931553809037</c:v>
                </c:pt>
                <c:pt idx="193">
                  <c:v>194.0013689261807</c:v>
                </c:pt>
                <c:pt idx="194">
                  <c:v>195.00068446348394</c:v>
                </c:pt>
                <c:pt idx="195">
                  <c:v>196.00000000078714</c:v>
                </c:pt>
                <c:pt idx="196">
                  <c:v>196.99931553809037</c:v>
                </c:pt>
                <c:pt idx="197">
                  <c:v>197.99863107539358</c:v>
                </c:pt>
                <c:pt idx="198">
                  <c:v>199.00068446348394</c:v>
                </c:pt>
                <c:pt idx="199">
                  <c:v>200.00000000078714</c:v>
                </c:pt>
              </c:numCache>
            </c:numRef>
          </c:xVal>
          <c:yVal>
            <c:numRef>
              <c:f>Base.Case.Budget!$Z$4:$Z$203</c:f>
              <c:numCache>
                <c:formatCode>0.0000</c:formatCode>
                <c:ptCount val="200"/>
                <c:pt idx="0">
                  <c:v>2.0745705824284529E-2</c:v>
                </c:pt>
                <c:pt idx="1">
                  <c:v>6.049407699901313E-2</c:v>
                </c:pt>
                <c:pt idx="2">
                  <c:v>0.10885251727541967</c:v>
                </c:pt>
                <c:pt idx="3">
                  <c:v>0.15796214215202398</c:v>
                </c:pt>
                <c:pt idx="4">
                  <c:v>0.20395937808489636</c:v>
                </c:pt>
                <c:pt idx="5">
                  <c:v>0.24552280355380082</c:v>
                </c:pt>
                <c:pt idx="6">
                  <c:v>0.28254950641658455</c:v>
                </c:pt>
                <c:pt idx="7">
                  <c:v>0.31542754195459033</c:v>
                </c:pt>
                <c:pt idx="8">
                  <c:v>0.3446643632773943</c:v>
                </c:pt>
                <c:pt idx="9">
                  <c:v>0.37077295162882556</c:v>
                </c:pt>
                <c:pt idx="10">
                  <c:v>0.39420710760118455</c:v>
                </c:pt>
                <c:pt idx="11">
                  <c:v>0.41535310957551824</c:v>
                </c:pt>
                <c:pt idx="12">
                  <c:v>0.43452596248766018</c:v>
                </c:pt>
                <c:pt idx="13">
                  <c:v>0.45200987166831236</c:v>
                </c:pt>
                <c:pt idx="14">
                  <c:v>0.46801905231984225</c:v>
                </c:pt>
                <c:pt idx="15">
                  <c:v>0.48275207305034545</c:v>
                </c:pt>
                <c:pt idx="16">
                  <c:v>0.49635187561697935</c:v>
                </c:pt>
                <c:pt idx="17">
                  <c:v>0.50896500493583452</c:v>
                </c:pt>
                <c:pt idx="18">
                  <c:v>0.52070113524185613</c:v>
                </c:pt>
                <c:pt idx="19">
                  <c:v>0.53165513326752245</c:v>
                </c:pt>
                <c:pt idx="20">
                  <c:v>0.54191337611056278</c:v>
                </c:pt>
                <c:pt idx="21">
                  <c:v>0.55154718657453139</c:v>
                </c:pt>
                <c:pt idx="22">
                  <c:v>0.56061461006910163</c:v>
                </c:pt>
                <c:pt idx="23">
                  <c:v>0.56917354392892439</c:v>
                </c:pt>
                <c:pt idx="24">
                  <c:v>0.5772732477788749</c:v>
                </c:pt>
                <c:pt idx="25">
                  <c:v>0.58495513326752258</c:v>
                </c:pt>
                <c:pt idx="26">
                  <c:v>0.5922572063178676</c:v>
                </c:pt>
                <c:pt idx="27">
                  <c:v>0.59921125370187533</c:v>
                </c:pt>
                <c:pt idx="28">
                  <c:v>0.60585074037512376</c:v>
                </c:pt>
                <c:pt idx="29">
                  <c:v>0.61219481737413628</c:v>
                </c:pt>
                <c:pt idx="30">
                  <c:v>0.61827467917077983</c:v>
                </c:pt>
                <c:pt idx="31">
                  <c:v>0.6241060710760119</c:v>
                </c:pt>
                <c:pt idx="32">
                  <c:v>0.62971628825271464</c:v>
                </c:pt>
                <c:pt idx="33">
                  <c:v>0.63511169792694988</c:v>
                </c:pt>
                <c:pt idx="34">
                  <c:v>0.64031362290227067</c:v>
                </c:pt>
                <c:pt idx="35">
                  <c:v>0.64534032576505473</c:v>
                </c:pt>
                <c:pt idx="36">
                  <c:v>0.65020360315893433</c:v>
                </c:pt>
                <c:pt idx="37">
                  <c:v>0.65490616979269489</c:v>
                </c:pt>
                <c:pt idx="38">
                  <c:v>0.6594667324777892</c:v>
                </c:pt>
                <c:pt idx="39">
                  <c:v>0.66389743336623885</c:v>
                </c:pt>
                <c:pt idx="40">
                  <c:v>0.66820301085883527</c:v>
                </c:pt>
                <c:pt idx="41">
                  <c:v>0.67239076999012815</c:v>
                </c:pt>
                <c:pt idx="42">
                  <c:v>0.67646885488647568</c:v>
                </c:pt>
                <c:pt idx="43">
                  <c:v>0.68044279368213201</c:v>
                </c:pt>
                <c:pt idx="44">
                  <c:v>0.68432571569595269</c:v>
                </c:pt>
                <c:pt idx="45">
                  <c:v>0.68811382033563662</c:v>
                </c:pt>
                <c:pt idx="46">
                  <c:v>0.69181885488647576</c:v>
                </c:pt>
                <c:pt idx="47">
                  <c:v>0.69544289239881552</c:v>
                </c:pt>
                <c:pt idx="48">
                  <c:v>0.69899723593287244</c:v>
                </c:pt>
                <c:pt idx="49">
                  <c:v>0.70247551826258636</c:v>
                </c:pt>
                <c:pt idx="50">
                  <c:v>0.70588430404738423</c:v>
                </c:pt>
                <c:pt idx="51">
                  <c:v>0.70922828232971369</c:v>
                </c:pt>
                <c:pt idx="52">
                  <c:v>0.71251317867719643</c:v>
                </c:pt>
                <c:pt idx="53">
                  <c:v>0.7157410167818361</c:v>
                </c:pt>
                <c:pt idx="54">
                  <c:v>0.71891076011846022</c:v>
                </c:pt>
                <c:pt idx="55">
                  <c:v>0.72202699901283296</c:v>
                </c:pt>
                <c:pt idx="56">
                  <c:v>0.72509526159921056</c:v>
                </c:pt>
                <c:pt idx="57">
                  <c:v>0.72811169792694974</c:v>
                </c:pt>
                <c:pt idx="58">
                  <c:v>0.73108548864758172</c:v>
                </c:pt>
                <c:pt idx="59">
                  <c:v>0.73400750246791735</c:v>
                </c:pt>
                <c:pt idx="60">
                  <c:v>0.7368906219151039</c:v>
                </c:pt>
                <c:pt idx="61">
                  <c:v>0.73973548864758143</c:v>
                </c:pt>
                <c:pt idx="62">
                  <c:v>0.74253307008884473</c:v>
                </c:pt>
                <c:pt idx="63">
                  <c:v>0.74529723593287278</c:v>
                </c:pt>
                <c:pt idx="64">
                  <c:v>0.74802156959526189</c:v>
                </c:pt>
                <c:pt idx="65">
                  <c:v>0.75071026653504458</c:v>
                </c:pt>
                <c:pt idx="66">
                  <c:v>0.75336377097729501</c:v>
                </c:pt>
                <c:pt idx="67">
                  <c:v>0.75598134254689087</c:v>
                </c:pt>
                <c:pt idx="68">
                  <c:v>0.75856633761105641</c:v>
                </c:pt>
                <c:pt idx="69">
                  <c:v>0.76112206317867726</c:v>
                </c:pt>
                <c:pt idx="70">
                  <c:v>0.76363889437314925</c:v>
                </c:pt>
                <c:pt idx="71">
                  <c:v>0.76613065153010895</c:v>
                </c:pt>
                <c:pt idx="72">
                  <c:v>0.76859012833168838</c:v>
                </c:pt>
                <c:pt idx="73">
                  <c:v>0.77101949654491619</c:v>
                </c:pt>
                <c:pt idx="74">
                  <c:v>0.77342161895360306</c:v>
                </c:pt>
                <c:pt idx="75">
                  <c:v>0.77579338598223124</c:v>
                </c:pt>
                <c:pt idx="76">
                  <c:v>0.77814170779861824</c:v>
                </c:pt>
                <c:pt idx="77">
                  <c:v>0.78046120434353439</c:v>
                </c:pt>
                <c:pt idx="78">
                  <c:v>0.78275266535044452</c:v>
                </c:pt>
                <c:pt idx="79">
                  <c:v>0.78501959526159926</c:v>
                </c:pt>
                <c:pt idx="80">
                  <c:v>0.78725542941757132</c:v>
                </c:pt>
                <c:pt idx="81">
                  <c:v>0.78947438302073036</c:v>
                </c:pt>
                <c:pt idx="82">
                  <c:v>0.79166441263573561</c:v>
                </c:pt>
                <c:pt idx="83">
                  <c:v>0.79383010858835179</c:v>
                </c:pt>
                <c:pt idx="84">
                  <c:v>0.79596929911154968</c:v>
                </c:pt>
                <c:pt idx="85">
                  <c:v>0.79809165844027663</c:v>
                </c:pt>
                <c:pt idx="86">
                  <c:v>0.80018622902270498</c:v>
                </c:pt>
                <c:pt idx="87">
                  <c:v>0.80225913129318871</c:v>
                </c:pt>
                <c:pt idx="88">
                  <c:v>0.80431273445212226</c:v>
                </c:pt>
                <c:pt idx="89">
                  <c:v>0.806339585389931</c:v>
                </c:pt>
                <c:pt idx="90">
                  <c:v>0.80834575518262575</c:v>
                </c:pt>
                <c:pt idx="91">
                  <c:v>0.81033622902270508</c:v>
                </c:pt>
                <c:pt idx="92">
                  <c:v>0.81229491609081927</c:v>
                </c:pt>
                <c:pt idx="93">
                  <c:v>0.81423909180651577</c:v>
                </c:pt>
                <c:pt idx="94">
                  <c:v>0.81616475814412626</c:v>
                </c:pt>
                <c:pt idx="95">
                  <c:v>0.81806362290227075</c:v>
                </c:pt>
                <c:pt idx="96">
                  <c:v>0.81994471865745333</c:v>
                </c:pt>
                <c:pt idx="97">
                  <c:v>0.82181154985192506</c:v>
                </c:pt>
                <c:pt idx="98">
                  <c:v>0.82365162882527154</c:v>
                </c:pt>
                <c:pt idx="99">
                  <c:v>0.82547058242843052</c:v>
                </c:pt>
                <c:pt idx="100">
                  <c:v>0.82727882527147123</c:v>
                </c:pt>
                <c:pt idx="101">
                  <c:v>0.8290620434353404</c:v>
                </c:pt>
                <c:pt idx="102">
                  <c:v>0.83082690029614992</c:v>
                </c:pt>
                <c:pt idx="103">
                  <c:v>0.83257566633761082</c:v>
                </c:pt>
                <c:pt idx="104">
                  <c:v>0.83430661401776884</c:v>
                </c:pt>
                <c:pt idx="105">
                  <c:v>0.83601628825271479</c:v>
                </c:pt>
                <c:pt idx="106">
                  <c:v>0.83770774925962521</c:v>
                </c:pt>
                <c:pt idx="107">
                  <c:v>0.83938775913129338</c:v>
                </c:pt>
                <c:pt idx="108">
                  <c:v>0.84104348469891455</c:v>
                </c:pt>
                <c:pt idx="109">
                  <c:v>0.84268548864758164</c:v>
                </c:pt>
                <c:pt idx="110">
                  <c:v>0.84430819348469943</c:v>
                </c:pt>
                <c:pt idx="111">
                  <c:v>0.84591594274432391</c:v>
                </c:pt>
                <c:pt idx="112">
                  <c:v>0.84750636722606143</c:v>
                </c:pt>
                <c:pt idx="113">
                  <c:v>0.84907773938795694</c:v>
                </c:pt>
                <c:pt idx="114">
                  <c:v>0.85063297137216209</c:v>
                </c:pt>
                <c:pt idx="115">
                  <c:v>0.85217971372161883</c:v>
                </c:pt>
                <c:pt idx="116">
                  <c:v>0.85370459032576484</c:v>
                </c:pt>
                <c:pt idx="117">
                  <c:v>0.85521233958539011</c:v>
                </c:pt>
                <c:pt idx="118">
                  <c:v>0.85670488647581466</c:v>
                </c:pt>
                <c:pt idx="119">
                  <c:v>0.85818538993089843</c:v>
                </c:pt>
                <c:pt idx="120">
                  <c:v>0.8596480750246791</c:v>
                </c:pt>
                <c:pt idx="121">
                  <c:v>0.86109318854886496</c:v>
                </c:pt>
                <c:pt idx="122">
                  <c:v>0.86252981243830229</c:v>
                </c:pt>
                <c:pt idx="123">
                  <c:v>0.86394955577492583</c:v>
                </c:pt>
                <c:pt idx="124">
                  <c:v>0.86534955577492589</c:v>
                </c:pt>
                <c:pt idx="125">
                  <c:v>0.86674047384007902</c:v>
                </c:pt>
                <c:pt idx="126">
                  <c:v>0.86811683119447214</c:v>
                </c:pt>
                <c:pt idx="127">
                  <c:v>0.86947704837117457</c:v>
                </c:pt>
                <c:pt idx="128">
                  <c:v>0.87082309970384975</c:v>
                </c:pt>
                <c:pt idx="129">
                  <c:v>0.87215444225074057</c:v>
                </c:pt>
                <c:pt idx="130">
                  <c:v>0.87346915103652534</c:v>
                </c:pt>
                <c:pt idx="131">
                  <c:v>0.87477443237907238</c:v>
                </c:pt>
                <c:pt idx="132">
                  <c:v>0.876069595261599</c:v>
                </c:pt>
                <c:pt idx="133">
                  <c:v>0.87734570582428451</c:v>
                </c:pt>
                <c:pt idx="134">
                  <c:v>0.87861100691016758</c:v>
                </c:pt>
                <c:pt idx="135">
                  <c:v>0.87986090819348484</c:v>
                </c:pt>
                <c:pt idx="136">
                  <c:v>0.88109846989141194</c:v>
                </c:pt>
                <c:pt idx="137">
                  <c:v>0.88232566633761111</c:v>
                </c:pt>
                <c:pt idx="138">
                  <c:v>0.88354131293188531</c:v>
                </c:pt>
                <c:pt idx="139">
                  <c:v>0.8847400789733465</c:v>
                </c:pt>
                <c:pt idx="140">
                  <c:v>0.88592803553800625</c:v>
                </c:pt>
                <c:pt idx="141">
                  <c:v>0.88710799605133295</c:v>
                </c:pt>
                <c:pt idx="142">
                  <c:v>0.88827137216189511</c:v>
                </c:pt>
                <c:pt idx="143">
                  <c:v>0.88942408687068131</c:v>
                </c:pt>
                <c:pt idx="144">
                  <c:v>0.89056332675222094</c:v>
                </c:pt>
                <c:pt idx="145">
                  <c:v>0.89169220138203364</c:v>
                </c:pt>
                <c:pt idx="146">
                  <c:v>0.89280735439289272</c:v>
                </c:pt>
                <c:pt idx="147">
                  <c:v>0.89391643632773987</c:v>
                </c:pt>
                <c:pt idx="148">
                  <c:v>0.89500918065153046</c:v>
                </c:pt>
                <c:pt idx="149">
                  <c:v>0.89609323790720652</c:v>
                </c:pt>
                <c:pt idx="150">
                  <c:v>0.89715923000987197</c:v>
                </c:pt>
                <c:pt idx="151">
                  <c:v>0.89821870681145088</c:v>
                </c:pt>
                <c:pt idx="152">
                  <c:v>0.89926776900296168</c:v>
                </c:pt>
                <c:pt idx="153">
                  <c:v>0.90030868706811473</c:v>
                </c:pt>
                <c:pt idx="154">
                  <c:v>0.90133993089832187</c:v>
                </c:pt>
                <c:pt idx="155">
                  <c:v>0.90235483711747289</c:v>
                </c:pt>
                <c:pt idx="156">
                  <c:v>0.90336204343534077</c:v>
                </c:pt>
                <c:pt idx="157">
                  <c:v>0.90436076011846023</c:v>
                </c:pt>
                <c:pt idx="158">
                  <c:v>0.90534595261599238</c:v>
                </c:pt>
                <c:pt idx="159">
                  <c:v>0.90632063178677202</c:v>
                </c:pt>
                <c:pt idx="160">
                  <c:v>0.90729042448173736</c:v>
                </c:pt>
                <c:pt idx="161">
                  <c:v>0.90824387956564667</c:v>
                </c:pt>
                <c:pt idx="162">
                  <c:v>0.90918933859822315</c:v>
                </c:pt>
                <c:pt idx="163">
                  <c:v>0.91012611056268511</c:v>
                </c:pt>
                <c:pt idx="164">
                  <c:v>0.91105380059230057</c:v>
                </c:pt>
                <c:pt idx="165">
                  <c:v>0.91197176702862792</c:v>
                </c:pt>
                <c:pt idx="166">
                  <c:v>0.91287818361303075</c:v>
                </c:pt>
                <c:pt idx="167">
                  <c:v>0.91377690029615</c:v>
                </c:pt>
                <c:pt idx="168">
                  <c:v>0.9146659921026653</c:v>
                </c:pt>
                <c:pt idx="169">
                  <c:v>0.91554565646594255</c:v>
                </c:pt>
                <c:pt idx="170">
                  <c:v>0.91641688055281345</c:v>
                </c:pt>
                <c:pt idx="171">
                  <c:v>0.91727991115498508</c:v>
                </c:pt>
                <c:pt idx="172">
                  <c:v>0.91813144126357382</c:v>
                </c:pt>
                <c:pt idx="173">
                  <c:v>0.9189744817374137</c:v>
                </c:pt>
                <c:pt idx="174">
                  <c:v>0.91981510365251773</c:v>
                </c:pt>
                <c:pt idx="175">
                  <c:v>0.92063696939782835</c:v>
                </c:pt>
                <c:pt idx="176">
                  <c:v>0.92145641658440247</c:v>
                </c:pt>
                <c:pt idx="177">
                  <c:v>0.92226426456071098</c:v>
                </c:pt>
                <c:pt idx="178">
                  <c:v>0.92306628825271486</c:v>
                </c:pt>
                <c:pt idx="179">
                  <c:v>0.92386283316880569</c:v>
                </c:pt>
                <c:pt idx="180">
                  <c:v>0.92464491609081945</c:v>
                </c:pt>
                <c:pt idx="181">
                  <c:v>0.92542502467917043</c:v>
                </c:pt>
                <c:pt idx="182">
                  <c:v>0.92619383020730472</c:v>
                </c:pt>
                <c:pt idx="183">
                  <c:v>0.92695375123395873</c:v>
                </c:pt>
                <c:pt idx="184">
                  <c:v>0.92770616979269482</c:v>
                </c:pt>
                <c:pt idx="185">
                  <c:v>0.92845256663376108</c:v>
                </c:pt>
                <c:pt idx="186">
                  <c:v>0.92919007897334649</c:v>
                </c:pt>
                <c:pt idx="187">
                  <c:v>0.92991979269496539</c:v>
                </c:pt>
                <c:pt idx="188">
                  <c:v>0.93064091806515314</c:v>
                </c:pt>
                <c:pt idx="189">
                  <c:v>0.93135577492596255</c:v>
                </c:pt>
                <c:pt idx="190">
                  <c:v>0.93206431391905264</c:v>
                </c:pt>
                <c:pt idx="191">
                  <c:v>0.93276303060217225</c:v>
                </c:pt>
                <c:pt idx="192">
                  <c:v>0.93345735439289268</c:v>
                </c:pt>
                <c:pt idx="193">
                  <c:v>0.93414422507403727</c:v>
                </c:pt>
                <c:pt idx="194">
                  <c:v>0.93482507403751247</c:v>
                </c:pt>
                <c:pt idx="195">
                  <c:v>0.93549817374136235</c:v>
                </c:pt>
                <c:pt idx="196">
                  <c:v>0.93616288252714719</c:v>
                </c:pt>
                <c:pt idx="197">
                  <c:v>0.93682013820335619</c:v>
                </c:pt>
                <c:pt idx="198">
                  <c:v>0.93747230997038511</c:v>
                </c:pt>
                <c:pt idx="199">
                  <c:v>0.93811554787759155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BD6-4C12-A04B-056DDA8B9B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2226896"/>
        <c:axId val="127225344"/>
      </c:scatterChart>
      <c:valAx>
        <c:axId val="422226896"/>
        <c:scaling>
          <c:orientation val="minMax"/>
          <c:max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(years)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225344"/>
        <c:crosses val="autoZero"/>
        <c:crossBetween val="midCat"/>
      </c:valAx>
      <c:valAx>
        <c:axId val="127225344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Fractional Contribution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22268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Streamflow after 200 years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xVal>
            <c:numRef>
              <c:f>'StrmFlow-GainLoss-PreDev&amp;200yr'!$C$3:$C$83</c:f>
              <c:numCache>
                <c:formatCode>0.0</c:formatCode>
                <c:ptCount val="81"/>
                <c:pt idx="1">
                  <c:v>0.80467</c:v>
                </c:pt>
                <c:pt idx="2">
                  <c:v>1.60934</c:v>
                </c:pt>
                <c:pt idx="3">
                  <c:v>2.4140099999999998</c:v>
                </c:pt>
                <c:pt idx="4">
                  <c:v>3.21868</c:v>
                </c:pt>
                <c:pt idx="5">
                  <c:v>4.0233499999999998</c:v>
                </c:pt>
                <c:pt idx="6">
                  <c:v>4.8280199999999995</c:v>
                </c:pt>
                <c:pt idx="7">
                  <c:v>5.6326899999999993</c:v>
                </c:pt>
                <c:pt idx="8">
                  <c:v>6.43736</c:v>
                </c:pt>
                <c:pt idx="9">
                  <c:v>7.2420299999999997</c:v>
                </c:pt>
                <c:pt idx="10">
                  <c:v>8.0466999999999995</c:v>
                </c:pt>
                <c:pt idx="11">
                  <c:v>8.8513699999999993</c:v>
                </c:pt>
                <c:pt idx="12">
                  <c:v>9.6560399999999991</c:v>
                </c:pt>
                <c:pt idx="13">
                  <c:v>10.460709999999999</c:v>
                </c:pt>
                <c:pt idx="14">
                  <c:v>11.265379999999999</c:v>
                </c:pt>
                <c:pt idx="15">
                  <c:v>12.070049999999998</c:v>
                </c:pt>
                <c:pt idx="16">
                  <c:v>12.87472</c:v>
                </c:pt>
                <c:pt idx="17">
                  <c:v>13.67939</c:v>
                </c:pt>
                <c:pt idx="18">
                  <c:v>14.484059999999999</c:v>
                </c:pt>
                <c:pt idx="19">
                  <c:v>15.288729999999999</c:v>
                </c:pt>
                <c:pt idx="20">
                  <c:v>16.093399999999999</c:v>
                </c:pt>
                <c:pt idx="21">
                  <c:v>16.898070000000001</c:v>
                </c:pt>
                <c:pt idx="22">
                  <c:v>17.702739999999999</c:v>
                </c:pt>
                <c:pt idx="23">
                  <c:v>18.507409999999997</c:v>
                </c:pt>
                <c:pt idx="24">
                  <c:v>19.312079999999995</c:v>
                </c:pt>
                <c:pt idx="25">
                  <c:v>20.116749999999993</c:v>
                </c:pt>
                <c:pt idx="26">
                  <c:v>20.921419999999991</c:v>
                </c:pt>
                <c:pt idx="27">
                  <c:v>21.726089999999989</c:v>
                </c:pt>
                <c:pt idx="28">
                  <c:v>22.530759999999987</c:v>
                </c:pt>
                <c:pt idx="29">
                  <c:v>23.335429999999985</c:v>
                </c:pt>
                <c:pt idx="30">
                  <c:v>24.140099999999983</c:v>
                </c:pt>
                <c:pt idx="31">
                  <c:v>24.944769999999981</c:v>
                </c:pt>
                <c:pt idx="32">
                  <c:v>25.749439999999982</c:v>
                </c:pt>
                <c:pt idx="33">
                  <c:v>26.55410999999998</c:v>
                </c:pt>
                <c:pt idx="34">
                  <c:v>27.358779999999978</c:v>
                </c:pt>
                <c:pt idx="35">
                  <c:v>28.163449999999976</c:v>
                </c:pt>
                <c:pt idx="36">
                  <c:v>28.968119999999974</c:v>
                </c:pt>
                <c:pt idx="37">
                  <c:v>29.772789999999972</c:v>
                </c:pt>
                <c:pt idx="38">
                  <c:v>30.57745999999997</c:v>
                </c:pt>
                <c:pt idx="39">
                  <c:v>31.382129999999968</c:v>
                </c:pt>
                <c:pt idx="40">
                  <c:v>32.18679999999997</c:v>
                </c:pt>
                <c:pt idx="41">
                  <c:v>32.991469999999964</c:v>
                </c:pt>
                <c:pt idx="42">
                  <c:v>33.796139999999966</c:v>
                </c:pt>
                <c:pt idx="43">
                  <c:v>34.60080999999996</c:v>
                </c:pt>
                <c:pt idx="44">
                  <c:v>35.405479999999962</c:v>
                </c:pt>
                <c:pt idx="45">
                  <c:v>36.210149999999956</c:v>
                </c:pt>
                <c:pt idx="46">
                  <c:v>37.014819999999958</c:v>
                </c:pt>
                <c:pt idx="47">
                  <c:v>37.819489999999952</c:v>
                </c:pt>
                <c:pt idx="48">
                  <c:v>38.624159999999954</c:v>
                </c:pt>
                <c:pt idx="49">
                  <c:v>39.428829999999948</c:v>
                </c:pt>
                <c:pt idx="50">
                  <c:v>40.23349999999995</c:v>
                </c:pt>
                <c:pt idx="51">
                  <c:v>41.038169999999944</c:v>
                </c:pt>
                <c:pt idx="52">
                  <c:v>41.842839999999946</c:v>
                </c:pt>
                <c:pt idx="53">
                  <c:v>42.647509999999947</c:v>
                </c:pt>
                <c:pt idx="54">
                  <c:v>43.452179999999942</c:v>
                </c:pt>
                <c:pt idx="55">
                  <c:v>44.256849999999943</c:v>
                </c:pt>
                <c:pt idx="56">
                  <c:v>45.061519999999938</c:v>
                </c:pt>
                <c:pt idx="57">
                  <c:v>45.866189999999939</c:v>
                </c:pt>
                <c:pt idx="58">
                  <c:v>46.670859999999934</c:v>
                </c:pt>
                <c:pt idx="59">
                  <c:v>47.475529999999935</c:v>
                </c:pt>
                <c:pt idx="60">
                  <c:v>48.28019999999993</c:v>
                </c:pt>
                <c:pt idx="61">
                  <c:v>49.084869999999931</c:v>
                </c:pt>
                <c:pt idx="62">
                  <c:v>49.889539999999926</c:v>
                </c:pt>
                <c:pt idx="63">
                  <c:v>50.694209999999927</c:v>
                </c:pt>
                <c:pt idx="64">
                  <c:v>51.498879999999922</c:v>
                </c:pt>
                <c:pt idx="65">
                  <c:v>52.303549999999923</c:v>
                </c:pt>
                <c:pt idx="66">
                  <c:v>53.108219999999918</c:v>
                </c:pt>
                <c:pt idx="67">
                  <c:v>53.912889999999919</c:v>
                </c:pt>
                <c:pt idx="68">
                  <c:v>54.717559999999921</c:v>
                </c:pt>
                <c:pt idx="69">
                  <c:v>55.522229999999915</c:v>
                </c:pt>
                <c:pt idx="70">
                  <c:v>56.326899999999917</c:v>
                </c:pt>
                <c:pt idx="71">
                  <c:v>57.131569999999911</c:v>
                </c:pt>
                <c:pt idx="72">
                  <c:v>57.936239999999913</c:v>
                </c:pt>
                <c:pt idx="73">
                  <c:v>58.740909999999907</c:v>
                </c:pt>
                <c:pt idx="74">
                  <c:v>59.545579999999909</c:v>
                </c:pt>
                <c:pt idx="75">
                  <c:v>60.350249999999903</c:v>
                </c:pt>
                <c:pt idx="76">
                  <c:v>61.154919999999905</c:v>
                </c:pt>
                <c:pt idx="77">
                  <c:v>61.959589999999899</c:v>
                </c:pt>
                <c:pt idx="78">
                  <c:v>62.764259999999901</c:v>
                </c:pt>
                <c:pt idx="79">
                  <c:v>63.568929999999895</c:v>
                </c:pt>
                <c:pt idx="80">
                  <c:v>64.373599999999897</c:v>
                </c:pt>
              </c:numCache>
            </c:numRef>
          </c:xVal>
          <c:yVal>
            <c:numRef>
              <c:f>'StrmFlow-GainLoss-PreDev&amp;200yr'!$D$3:$D$83</c:f>
              <c:numCache>
                <c:formatCode>0.00E+00</c:formatCode>
                <c:ptCount val="81"/>
                <c:pt idx="0" formatCode="General">
                  <c:v>0</c:v>
                </c:pt>
                <c:pt idx="1">
                  <c:v>19156</c:v>
                </c:pt>
                <c:pt idx="2">
                  <c:v>18653</c:v>
                </c:pt>
                <c:pt idx="3">
                  <c:v>18230</c:v>
                </c:pt>
                <c:pt idx="4">
                  <c:v>17857</c:v>
                </c:pt>
                <c:pt idx="5">
                  <c:v>17523</c:v>
                </c:pt>
                <c:pt idx="6">
                  <c:v>17220</c:v>
                </c:pt>
                <c:pt idx="7">
                  <c:v>16942</c:v>
                </c:pt>
                <c:pt idx="8">
                  <c:v>16686</c:v>
                </c:pt>
                <c:pt idx="9">
                  <c:v>16449</c:v>
                </c:pt>
                <c:pt idx="10">
                  <c:v>16229</c:v>
                </c:pt>
                <c:pt idx="11">
                  <c:v>16024</c:v>
                </c:pt>
                <c:pt idx="12">
                  <c:v>15832</c:v>
                </c:pt>
                <c:pt idx="13">
                  <c:v>15653</c:v>
                </c:pt>
                <c:pt idx="14">
                  <c:v>15485</c:v>
                </c:pt>
                <c:pt idx="15">
                  <c:v>15328</c:v>
                </c:pt>
                <c:pt idx="16">
                  <c:v>15180</c:v>
                </c:pt>
                <c:pt idx="17">
                  <c:v>15041</c:v>
                </c:pt>
                <c:pt idx="18">
                  <c:v>14911</c:v>
                </c:pt>
                <c:pt idx="19">
                  <c:v>14788</c:v>
                </c:pt>
                <c:pt idx="20">
                  <c:v>14673</c:v>
                </c:pt>
                <c:pt idx="21">
                  <c:v>14564</c:v>
                </c:pt>
                <c:pt idx="22">
                  <c:v>14462</c:v>
                </c:pt>
                <c:pt idx="23">
                  <c:v>14365</c:v>
                </c:pt>
                <c:pt idx="24">
                  <c:v>14274</c:v>
                </c:pt>
                <c:pt idx="25">
                  <c:v>14188</c:v>
                </c:pt>
                <c:pt idx="26">
                  <c:v>14106</c:v>
                </c:pt>
                <c:pt idx="27">
                  <c:v>14028</c:v>
                </c:pt>
                <c:pt idx="28">
                  <c:v>13954</c:v>
                </c:pt>
                <c:pt idx="29">
                  <c:v>13883</c:v>
                </c:pt>
                <c:pt idx="30">
                  <c:v>13814</c:v>
                </c:pt>
                <c:pt idx="31">
                  <c:v>13748</c:v>
                </c:pt>
                <c:pt idx="32">
                  <c:v>13684</c:v>
                </c:pt>
                <c:pt idx="33">
                  <c:v>13620</c:v>
                </c:pt>
                <c:pt idx="34">
                  <c:v>13559</c:v>
                </c:pt>
                <c:pt idx="35">
                  <c:v>13498</c:v>
                </c:pt>
                <c:pt idx="36">
                  <c:v>13438</c:v>
                </c:pt>
                <c:pt idx="37">
                  <c:v>13379</c:v>
                </c:pt>
                <c:pt idx="38">
                  <c:v>13323</c:v>
                </c:pt>
                <c:pt idx="39">
                  <c:v>13270</c:v>
                </c:pt>
                <c:pt idx="40">
                  <c:v>13221</c:v>
                </c:pt>
                <c:pt idx="41">
                  <c:v>13178</c:v>
                </c:pt>
                <c:pt idx="42">
                  <c:v>13142</c:v>
                </c:pt>
                <c:pt idx="43">
                  <c:v>13113</c:v>
                </c:pt>
                <c:pt idx="44">
                  <c:v>13094</c:v>
                </c:pt>
                <c:pt idx="45">
                  <c:v>13083</c:v>
                </c:pt>
                <c:pt idx="46">
                  <c:v>13082</c:v>
                </c:pt>
                <c:pt idx="47">
                  <c:v>13090</c:v>
                </c:pt>
                <c:pt idx="48">
                  <c:v>13108</c:v>
                </c:pt>
                <c:pt idx="49">
                  <c:v>13134</c:v>
                </c:pt>
                <c:pt idx="50">
                  <c:v>13170</c:v>
                </c:pt>
                <c:pt idx="51">
                  <c:v>13214</c:v>
                </c:pt>
                <c:pt idx="52">
                  <c:v>13266</c:v>
                </c:pt>
                <c:pt idx="53">
                  <c:v>13327</c:v>
                </c:pt>
                <c:pt idx="54">
                  <c:v>13396</c:v>
                </c:pt>
                <c:pt idx="55">
                  <c:v>13474</c:v>
                </c:pt>
                <c:pt idx="56">
                  <c:v>13559</c:v>
                </c:pt>
                <c:pt idx="57">
                  <c:v>13653</c:v>
                </c:pt>
                <c:pt idx="58">
                  <c:v>13755</c:v>
                </c:pt>
                <c:pt idx="59">
                  <c:v>13865</c:v>
                </c:pt>
                <c:pt idx="60">
                  <c:v>13984</c:v>
                </c:pt>
                <c:pt idx="61">
                  <c:v>14112</c:v>
                </c:pt>
                <c:pt idx="62">
                  <c:v>14249</c:v>
                </c:pt>
                <c:pt idx="63">
                  <c:v>14395</c:v>
                </c:pt>
                <c:pt idx="64">
                  <c:v>14552</c:v>
                </c:pt>
                <c:pt idx="65">
                  <c:v>14719</c:v>
                </c:pt>
                <c:pt idx="66">
                  <c:v>14896</c:v>
                </c:pt>
                <c:pt idx="67">
                  <c:v>15086</c:v>
                </c:pt>
                <c:pt idx="68">
                  <c:v>15288</c:v>
                </c:pt>
                <c:pt idx="69">
                  <c:v>15503</c:v>
                </c:pt>
                <c:pt idx="70">
                  <c:v>15732</c:v>
                </c:pt>
                <c:pt idx="71">
                  <c:v>15978</c:v>
                </c:pt>
                <c:pt idx="72">
                  <c:v>16241</c:v>
                </c:pt>
                <c:pt idx="73">
                  <c:v>16524</c:v>
                </c:pt>
                <c:pt idx="74">
                  <c:v>16830</c:v>
                </c:pt>
                <c:pt idx="75">
                  <c:v>17162</c:v>
                </c:pt>
                <c:pt idx="76">
                  <c:v>17525</c:v>
                </c:pt>
                <c:pt idx="77">
                  <c:v>17927</c:v>
                </c:pt>
                <c:pt idx="78">
                  <c:v>18380</c:v>
                </c:pt>
                <c:pt idx="79">
                  <c:v>18915</c:v>
                </c:pt>
                <c:pt idx="80">
                  <c:v>19791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0A9-4B5C-B147-22F6DF6C12A8}"/>
            </c:ext>
          </c:extLst>
        </c:ser>
        <c:ser>
          <c:idx val="1"/>
          <c:order val="1"/>
          <c:tx>
            <c:v>Streamflow Pre-development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noFill/>
              </a:ln>
              <a:effectLst/>
            </c:spPr>
          </c:marker>
          <c:xVal>
            <c:numRef>
              <c:f>'StrmFlow-GainLoss-PreDev&amp;200yr'!$C$3:$C$83</c:f>
              <c:numCache>
                <c:formatCode>0.0</c:formatCode>
                <c:ptCount val="81"/>
                <c:pt idx="1">
                  <c:v>0.80467</c:v>
                </c:pt>
                <c:pt idx="2">
                  <c:v>1.60934</c:v>
                </c:pt>
                <c:pt idx="3">
                  <c:v>2.4140099999999998</c:v>
                </c:pt>
                <c:pt idx="4">
                  <c:v>3.21868</c:v>
                </c:pt>
                <c:pt idx="5">
                  <c:v>4.0233499999999998</c:v>
                </c:pt>
                <c:pt idx="6">
                  <c:v>4.8280199999999995</c:v>
                </c:pt>
                <c:pt idx="7">
                  <c:v>5.6326899999999993</c:v>
                </c:pt>
                <c:pt idx="8">
                  <c:v>6.43736</c:v>
                </c:pt>
                <c:pt idx="9">
                  <c:v>7.2420299999999997</c:v>
                </c:pt>
                <c:pt idx="10">
                  <c:v>8.0466999999999995</c:v>
                </c:pt>
                <c:pt idx="11">
                  <c:v>8.8513699999999993</c:v>
                </c:pt>
                <c:pt idx="12">
                  <c:v>9.6560399999999991</c:v>
                </c:pt>
                <c:pt idx="13">
                  <c:v>10.460709999999999</c:v>
                </c:pt>
                <c:pt idx="14">
                  <c:v>11.265379999999999</c:v>
                </c:pt>
                <c:pt idx="15">
                  <c:v>12.070049999999998</c:v>
                </c:pt>
                <c:pt idx="16">
                  <c:v>12.87472</c:v>
                </c:pt>
                <c:pt idx="17">
                  <c:v>13.67939</c:v>
                </c:pt>
                <c:pt idx="18">
                  <c:v>14.484059999999999</c:v>
                </c:pt>
                <c:pt idx="19">
                  <c:v>15.288729999999999</c:v>
                </c:pt>
                <c:pt idx="20">
                  <c:v>16.093399999999999</c:v>
                </c:pt>
                <c:pt idx="21">
                  <c:v>16.898070000000001</c:v>
                </c:pt>
                <c:pt idx="22">
                  <c:v>17.702739999999999</c:v>
                </c:pt>
                <c:pt idx="23">
                  <c:v>18.507409999999997</c:v>
                </c:pt>
                <c:pt idx="24">
                  <c:v>19.312079999999995</c:v>
                </c:pt>
                <c:pt idx="25">
                  <c:v>20.116749999999993</c:v>
                </c:pt>
                <c:pt idx="26">
                  <c:v>20.921419999999991</c:v>
                </c:pt>
                <c:pt idx="27">
                  <c:v>21.726089999999989</c:v>
                </c:pt>
                <c:pt idx="28">
                  <c:v>22.530759999999987</c:v>
                </c:pt>
                <c:pt idx="29">
                  <c:v>23.335429999999985</c:v>
                </c:pt>
                <c:pt idx="30">
                  <c:v>24.140099999999983</c:v>
                </c:pt>
                <c:pt idx="31">
                  <c:v>24.944769999999981</c:v>
                </c:pt>
                <c:pt idx="32">
                  <c:v>25.749439999999982</c:v>
                </c:pt>
                <c:pt idx="33">
                  <c:v>26.55410999999998</c:v>
                </c:pt>
                <c:pt idx="34">
                  <c:v>27.358779999999978</c:v>
                </c:pt>
                <c:pt idx="35">
                  <c:v>28.163449999999976</c:v>
                </c:pt>
                <c:pt idx="36">
                  <c:v>28.968119999999974</c:v>
                </c:pt>
                <c:pt idx="37">
                  <c:v>29.772789999999972</c:v>
                </c:pt>
                <c:pt idx="38">
                  <c:v>30.57745999999997</c:v>
                </c:pt>
                <c:pt idx="39">
                  <c:v>31.382129999999968</c:v>
                </c:pt>
                <c:pt idx="40">
                  <c:v>32.18679999999997</c:v>
                </c:pt>
                <c:pt idx="41">
                  <c:v>32.991469999999964</c:v>
                </c:pt>
                <c:pt idx="42">
                  <c:v>33.796139999999966</c:v>
                </c:pt>
                <c:pt idx="43">
                  <c:v>34.60080999999996</c:v>
                </c:pt>
                <c:pt idx="44">
                  <c:v>35.405479999999962</c:v>
                </c:pt>
                <c:pt idx="45">
                  <c:v>36.210149999999956</c:v>
                </c:pt>
                <c:pt idx="46">
                  <c:v>37.014819999999958</c:v>
                </c:pt>
                <c:pt idx="47">
                  <c:v>37.819489999999952</c:v>
                </c:pt>
                <c:pt idx="48">
                  <c:v>38.624159999999954</c:v>
                </c:pt>
                <c:pt idx="49">
                  <c:v>39.428829999999948</c:v>
                </c:pt>
                <c:pt idx="50">
                  <c:v>40.23349999999995</c:v>
                </c:pt>
                <c:pt idx="51">
                  <c:v>41.038169999999944</c:v>
                </c:pt>
                <c:pt idx="52">
                  <c:v>41.842839999999946</c:v>
                </c:pt>
                <c:pt idx="53">
                  <c:v>42.647509999999947</c:v>
                </c:pt>
                <c:pt idx="54">
                  <c:v>43.452179999999942</c:v>
                </c:pt>
                <c:pt idx="55">
                  <c:v>44.256849999999943</c:v>
                </c:pt>
                <c:pt idx="56">
                  <c:v>45.061519999999938</c:v>
                </c:pt>
                <c:pt idx="57">
                  <c:v>45.866189999999939</c:v>
                </c:pt>
                <c:pt idx="58">
                  <c:v>46.670859999999934</c:v>
                </c:pt>
                <c:pt idx="59">
                  <c:v>47.475529999999935</c:v>
                </c:pt>
                <c:pt idx="60">
                  <c:v>48.28019999999993</c:v>
                </c:pt>
                <c:pt idx="61">
                  <c:v>49.084869999999931</c:v>
                </c:pt>
                <c:pt idx="62">
                  <c:v>49.889539999999926</c:v>
                </c:pt>
                <c:pt idx="63">
                  <c:v>50.694209999999927</c:v>
                </c:pt>
                <c:pt idx="64">
                  <c:v>51.498879999999922</c:v>
                </c:pt>
                <c:pt idx="65">
                  <c:v>52.303549999999923</c:v>
                </c:pt>
                <c:pt idx="66">
                  <c:v>53.108219999999918</c:v>
                </c:pt>
                <c:pt idx="67">
                  <c:v>53.912889999999919</c:v>
                </c:pt>
                <c:pt idx="68">
                  <c:v>54.717559999999921</c:v>
                </c:pt>
                <c:pt idx="69">
                  <c:v>55.522229999999915</c:v>
                </c:pt>
                <c:pt idx="70">
                  <c:v>56.326899999999917</c:v>
                </c:pt>
                <c:pt idx="71">
                  <c:v>57.131569999999911</c:v>
                </c:pt>
                <c:pt idx="72">
                  <c:v>57.936239999999913</c:v>
                </c:pt>
                <c:pt idx="73">
                  <c:v>58.740909999999907</c:v>
                </c:pt>
                <c:pt idx="74">
                  <c:v>59.545579999999909</c:v>
                </c:pt>
                <c:pt idx="75">
                  <c:v>60.350249999999903</c:v>
                </c:pt>
                <c:pt idx="76">
                  <c:v>61.154919999999905</c:v>
                </c:pt>
                <c:pt idx="77">
                  <c:v>61.959589999999899</c:v>
                </c:pt>
                <c:pt idx="78">
                  <c:v>62.764259999999901</c:v>
                </c:pt>
                <c:pt idx="79">
                  <c:v>63.568929999999895</c:v>
                </c:pt>
                <c:pt idx="80">
                  <c:v>64.373599999999897</c:v>
                </c:pt>
              </c:numCache>
            </c:numRef>
          </c:xVal>
          <c:yVal>
            <c:numRef>
              <c:f>'StrmFlow-GainLoss-PreDev&amp;200yr'!$F$3:$F$83</c:f>
              <c:numCache>
                <c:formatCode>0.00E+00</c:formatCode>
                <c:ptCount val="81"/>
                <c:pt idx="0" formatCode="General">
                  <c:v>0</c:v>
                </c:pt>
                <c:pt idx="1">
                  <c:v>19164</c:v>
                </c:pt>
                <c:pt idx="2">
                  <c:v>18669</c:v>
                </c:pt>
                <c:pt idx="3">
                  <c:v>18253</c:v>
                </c:pt>
                <c:pt idx="4">
                  <c:v>17889</c:v>
                </c:pt>
                <c:pt idx="5">
                  <c:v>17563</c:v>
                </c:pt>
                <c:pt idx="6">
                  <c:v>17267</c:v>
                </c:pt>
                <c:pt idx="7">
                  <c:v>16998</c:v>
                </c:pt>
                <c:pt idx="8">
                  <c:v>16751</c:v>
                </c:pt>
                <c:pt idx="9">
                  <c:v>16522</c:v>
                </c:pt>
                <c:pt idx="10">
                  <c:v>16311</c:v>
                </c:pt>
                <c:pt idx="11">
                  <c:v>16115</c:v>
                </c:pt>
                <c:pt idx="12">
                  <c:v>15934</c:v>
                </c:pt>
                <c:pt idx="13">
                  <c:v>15765</c:v>
                </c:pt>
                <c:pt idx="14">
                  <c:v>15607</c:v>
                </c:pt>
                <c:pt idx="15">
                  <c:v>15461</c:v>
                </c:pt>
                <c:pt idx="16">
                  <c:v>15325</c:v>
                </c:pt>
                <c:pt idx="17">
                  <c:v>15199</c:v>
                </c:pt>
                <c:pt idx="18">
                  <c:v>15082</c:v>
                </c:pt>
                <c:pt idx="19">
                  <c:v>14973</c:v>
                </c:pt>
                <c:pt idx="20">
                  <c:v>14873</c:v>
                </c:pt>
                <c:pt idx="21">
                  <c:v>14780</c:v>
                </c:pt>
                <c:pt idx="22">
                  <c:v>14695</c:v>
                </c:pt>
                <c:pt idx="23">
                  <c:v>14617</c:v>
                </c:pt>
                <c:pt idx="24">
                  <c:v>14546</c:v>
                </c:pt>
                <c:pt idx="25">
                  <c:v>14482</c:v>
                </c:pt>
                <c:pt idx="26">
                  <c:v>14423</c:v>
                </c:pt>
                <c:pt idx="27">
                  <c:v>14371</c:v>
                </c:pt>
                <c:pt idx="28">
                  <c:v>14325</c:v>
                </c:pt>
                <c:pt idx="29">
                  <c:v>14285</c:v>
                </c:pt>
                <c:pt idx="30">
                  <c:v>14251</c:v>
                </c:pt>
                <c:pt idx="31">
                  <c:v>14222</c:v>
                </c:pt>
                <c:pt idx="32">
                  <c:v>14199</c:v>
                </c:pt>
                <c:pt idx="33">
                  <c:v>14181</c:v>
                </c:pt>
                <c:pt idx="34">
                  <c:v>14168</c:v>
                </c:pt>
                <c:pt idx="35">
                  <c:v>14160</c:v>
                </c:pt>
                <c:pt idx="36">
                  <c:v>14158</c:v>
                </c:pt>
                <c:pt idx="37">
                  <c:v>14161</c:v>
                </c:pt>
                <c:pt idx="38">
                  <c:v>14168</c:v>
                </c:pt>
                <c:pt idx="39">
                  <c:v>14181</c:v>
                </c:pt>
                <c:pt idx="40">
                  <c:v>14199</c:v>
                </c:pt>
                <c:pt idx="41">
                  <c:v>14222</c:v>
                </c:pt>
                <c:pt idx="42">
                  <c:v>14249</c:v>
                </c:pt>
                <c:pt idx="43">
                  <c:v>14282</c:v>
                </c:pt>
                <c:pt idx="44">
                  <c:v>14320</c:v>
                </c:pt>
                <c:pt idx="45">
                  <c:v>14363</c:v>
                </c:pt>
                <c:pt idx="46">
                  <c:v>14412</c:v>
                </c:pt>
                <c:pt idx="47">
                  <c:v>14465</c:v>
                </c:pt>
                <c:pt idx="48">
                  <c:v>14524</c:v>
                </c:pt>
                <c:pt idx="49">
                  <c:v>14588</c:v>
                </c:pt>
                <c:pt idx="50">
                  <c:v>14658</c:v>
                </c:pt>
                <c:pt idx="51">
                  <c:v>14733</c:v>
                </c:pt>
                <c:pt idx="52">
                  <c:v>14814</c:v>
                </c:pt>
                <c:pt idx="53">
                  <c:v>14901</c:v>
                </c:pt>
                <c:pt idx="54">
                  <c:v>14994</c:v>
                </c:pt>
                <c:pt idx="55">
                  <c:v>15093</c:v>
                </c:pt>
                <c:pt idx="56">
                  <c:v>15199</c:v>
                </c:pt>
                <c:pt idx="57">
                  <c:v>15311</c:v>
                </c:pt>
                <c:pt idx="58">
                  <c:v>15430</c:v>
                </c:pt>
                <c:pt idx="59">
                  <c:v>15557</c:v>
                </c:pt>
                <c:pt idx="60">
                  <c:v>15691</c:v>
                </c:pt>
                <c:pt idx="61">
                  <c:v>15833</c:v>
                </c:pt>
                <c:pt idx="62">
                  <c:v>15983</c:v>
                </c:pt>
                <c:pt idx="63">
                  <c:v>16142</c:v>
                </c:pt>
                <c:pt idx="64">
                  <c:v>16311</c:v>
                </c:pt>
                <c:pt idx="65">
                  <c:v>16489</c:v>
                </c:pt>
                <c:pt idx="66">
                  <c:v>16677</c:v>
                </c:pt>
                <c:pt idx="67">
                  <c:v>16877</c:v>
                </c:pt>
                <c:pt idx="68">
                  <c:v>17089</c:v>
                </c:pt>
                <c:pt idx="69">
                  <c:v>17313</c:v>
                </c:pt>
                <c:pt idx="70">
                  <c:v>17552</c:v>
                </c:pt>
                <c:pt idx="71">
                  <c:v>17807</c:v>
                </c:pt>
                <c:pt idx="72">
                  <c:v>18079</c:v>
                </c:pt>
                <c:pt idx="73">
                  <c:v>18370</c:v>
                </c:pt>
                <c:pt idx="74">
                  <c:v>18684</c:v>
                </c:pt>
                <c:pt idx="75">
                  <c:v>19023</c:v>
                </c:pt>
                <c:pt idx="76">
                  <c:v>19394</c:v>
                </c:pt>
                <c:pt idx="77">
                  <c:v>19804</c:v>
                </c:pt>
                <c:pt idx="78">
                  <c:v>20266</c:v>
                </c:pt>
                <c:pt idx="79">
                  <c:v>20808</c:v>
                </c:pt>
                <c:pt idx="80">
                  <c:v>21691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0A9-4B5C-B147-22F6DF6C12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6798176"/>
        <c:axId val="1685895184"/>
      </c:scatterChart>
      <c:valAx>
        <c:axId val="1676798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Distance (km)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5895184"/>
        <c:crosses val="autoZero"/>
        <c:crossBetween val="midCat"/>
      </c:valAx>
      <c:valAx>
        <c:axId val="1685895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Streamflow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67981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Stream Gain(+) Loss(-) after 200 years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xVal>
            <c:numRef>
              <c:f>'StrmFlow-GainLoss-PreDev&amp;200yr'!$C$3:$C$83</c:f>
              <c:numCache>
                <c:formatCode>0.0</c:formatCode>
                <c:ptCount val="81"/>
                <c:pt idx="1">
                  <c:v>0.80467</c:v>
                </c:pt>
                <c:pt idx="2">
                  <c:v>1.60934</c:v>
                </c:pt>
                <c:pt idx="3">
                  <c:v>2.4140099999999998</c:v>
                </c:pt>
                <c:pt idx="4">
                  <c:v>3.21868</c:v>
                </c:pt>
                <c:pt idx="5">
                  <c:v>4.0233499999999998</c:v>
                </c:pt>
                <c:pt idx="6">
                  <c:v>4.8280199999999995</c:v>
                </c:pt>
                <c:pt idx="7">
                  <c:v>5.6326899999999993</c:v>
                </c:pt>
                <c:pt idx="8">
                  <c:v>6.43736</c:v>
                </c:pt>
                <c:pt idx="9">
                  <c:v>7.2420299999999997</c:v>
                </c:pt>
                <c:pt idx="10">
                  <c:v>8.0466999999999995</c:v>
                </c:pt>
                <c:pt idx="11">
                  <c:v>8.8513699999999993</c:v>
                </c:pt>
                <c:pt idx="12">
                  <c:v>9.6560399999999991</c:v>
                </c:pt>
                <c:pt idx="13">
                  <c:v>10.460709999999999</c:v>
                </c:pt>
                <c:pt idx="14">
                  <c:v>11.265379999999999</c:v>
                </c:pt>
                <c:pt idx="15">
                  <c:v>12.070049999999998</c:v>
                </c:pt>
                <c:pt idx="16">
                  <c:v>12.87472</c:v>
                </c:pt>
                <c:pt idx="17">
                  <c:v>13.67939</c:v>
                </c:pt>
                <c:pt idx="18">
                  <c:v>14.484059999999999</c:v>
                </c:pt>
                <c:pt idx="19">
                  <c:v>15.288729999999999</c:v>
                </c:pt>
                <c:pt idx="20">
                  <c:v>16.093399999999999</c:v>
                </c:pt>
                <c:pt idx="21">
                  <c:v>16.898070000000001</c:v>
                </c:pt>
                <c:pt idx="22">
                  <c:v>17.702739999999999</c:v>
                </c:pt>
                <c:pt idx="23">
                  <c:v>18.507409999999997</c:v>
                </c:pt>
                <c:pt idx="24">
                  <c:v>19.312079999999995</c:v>
                </c:pt>
                <c:pt idx="25">
                  <c:v>20.116749999999993</c:v>
                </c:pt>
                <c:pt idx="26">
                  <c:v>20.921419999999991</c:v>
                </c:pt>
                <c:pt idx="27">
                  <c:v>21.726089999999989</c:v>
                </c:pt>
                <c:pt idx="28">
                  <c:v>22.530759999999987</c:v>
                </c:pt>
                <c:pt idx="29">
                  <c:v>23.335429999999985</c:v>
                </c:pt>
                <c:pt idx="30">
                  <c:v>24.140099999999983</c:v>
                </c:pt>
                <c:pt idx="31">
                  <c:v>24.944769999999981</c:v>
                </c:pt>
                <c:pt idx="32">
                  <c:v>25.749439999999982</c:v>
                </c:pt>
                <c:pt idx="33">
                  <c:v>26.55410999999998</c:v>
                </c:pt>
                <c:pt idx="34">
                  <c:v>27.358779999999978</c:v>
                </c:pt>
                <c:pt idx="35">
                  <c:v>28.163449999999976</c:v>
                </c:pt>
                <c:pt idx="36">
                  <c:v>28.968119999999974</c:v>
                </c:pt>
                <c:pt idx="37">
                  <c:v>29.772789999999972</c:v>
                </c:pt>
                <c:pt idx="38">
                  <c:v>30.57745999999997</c:v>
                </c:pt>
                <c:pt idx="39">
                  <c:v>31.382129999999968</c:v>
                </c:pt>
                <c:pt idx="40">
                  <c:v>32.18679999999997</c:v>
                </c:pt>
                <c:pt idx="41">
                  <c:v>32.991469999999964</c:v>
                </c:pt>
                <c:pt idx="42">
                  <c:v>33.796139999999966</c:v>
                </c:pt>
                <c:pt idx="43">
                  <c:v>34.60080999999996</c:v>
                </c:pt>
                <c:pt idx="44">
                  <c:v>35.405479999999962</c:v>
                </c:pt>
                <c:pt idx="45">
                  <c:v>36.210149999999956</c:v>
                </c:pt>
                <c:pt idx="46">
                  <c:v>37.014819999999958</c:v>
                </c:pt>
                <c:pt idx="47">
                  <c:v>37.819489999999952</c:v>
                </c:pt>
                <c:pt idx="48">
                  <c:v>38.624159999999954</c:v>
                </c:pt>
                <c:pt idx="49">
                  <c:v>39.428829999999948</c:v>
                </c:pt>
                <c:pt idx="50">
                  <c:v>40.23349999999995</c:v>
                </c:pt>
                <c:pt idx="51">
                  <c:v>41.038169999999944</c:v>
                </c:pt>
                <c:pt idx="52">
                  <c:v>41.842839999999946</c:v>
                </c:pt>
                <c:pt idx="53">
                  <c:v>42.647509999999947</c:v>
                </c:pt>
                <c:pt idx="54">
                  <c:v>43.452179999999942</c:v>
                </c:pt>
                <c:pt idx="55">
                  <c:v>44.256849999999943</c:v>
                </c:pt>
                <c:pt idx="56">
                  <c:v>45.061519999999938</c:v>
                </c:pt>
                <c:pt idx="57">
                  <c:v>45.866189999999939</c:v>
                </c:pt>
                <c:pt idx="58">
                  <c:v>46.670859999999934</c:v>
                </c:pt>
                <c:pt idx="59">
                  <c:v>47.475529999999935</c:v>
                </c:pt>
                <c:pt idx="60">
                  <c:v>48.28019999999993</c:v>
                </c:pt>
                <c:pt idx="61">
                  <c:v>49.084869999999931</c:v>
                </c:pt>
                <c:pt idx="62">
                  <c:v>49.889539999999926</c:v>
                </c:pt>
                <c:pt idx="63">
                  <c:v>50.694209999999927</c:v>
                </c:pt>
                <c:pt idx="64">
                  <c:v>51.498879999999922</c:v>
                </c:pt>
                <c:pt idx="65">
                  <c:v>52.303549999999923</c:v>
                </c:pt>
                <c:pt idx="66">
                  <c:v>53.108219999999918</c:v>
                </c:pt>
                <c:pt idx="67">
                  <c:v>53.912889999999919</c:v>
                </c:pt>
                <c:pt idx="68">
                  <c:v>54.717559999999921</c:v>
                </c:pt>
                <c:pt idx="69">
                  <c:v>55.522229999999915</c:v>
                </c:pt>
                <c:pt idx="70">
                  <c:v>56.326899999999917</c:v>
                </c:pt>
                <c:pt idx="71">
                  <c:v>57.131569999999911</c:v>
                </c:pt>
                <c:pt idx="72">
                  <c:v>57.936239999999913</c:v>
                </c:pt>
                <c:pt idx="73">
                  <c:v>58.740909999999907</c:v>
                </c:pt>
                <c:pt idx="74">
                  <c:v>59.545579999999909</c:v>
                </c:pt>
                <c:pt idx="75">
                  <c:v>60.350249999999903</c:v>
                </c:pt>
                <c:pt idx="76">
                  <c:v>61.154919999999905</c:v>
                </c:pt>
                <c:pt idx="77">
                  <c:v>61.959589999999899</c:v>
                </c:pt>
                <c:pt idx="78">
                  <c:v>62.764259999999901</c:v>
                </c:pt>
                <c:pt idx="79">
                  <c:v>63.568929999999895</c:v>
                </c:pt>
                <c:pt idx="80">
                  <c:v>64.373599999999897</c:v>
                </c:pt>
              </c:numCache>
            </c:numRef>
          </c:xVal>
          <c:yVal>
            <c:numRef>
              <c:f>'StrmFlow-GainLoss-PreDev&amp;200yr'!$E$3:$E$83</c:f>
              <c:numCache>
                <c:formatCode>0.00E+00</c:formatCode>
                <c:ptCount val="81"/>
                <c:pt idx="0" formatCode="General">
                  <c:v>0</c:v>
                </c:pt>
                <c:pt idx="1">
                  <c:v>-844</c:v>
                </c:pt>
                <c:pt idx="2">
                  <c:v>-503</c:v>
                </c:pt>
                <c:pt idx="3">
                  <c:v>-423</c:v>
                </c:pt>
                <c:pt idx="4">
                  <c:v>-373</c:v>
                </c:pt>
                <c:pt idx="5">
                  <c:v>-334</c:v>
                </c:pt>
                <c:pt idx="6">
                  <c:v>-303</c:v>
                </c:pt>
                <c:pt idx="7">
                  <c:v>-278</c:v>
                </c:pt>
                <c:pt idx="8">
                  <c:v>-256</c:v>
                </c:pt>
                <c:pt idx="9">
                  <c:v>-237</c:v>
                </c:pt>
                <c:pt idx="10">
                  <c:v>-220</c:v>
                </c:pt>
                <c:pt idx="11">
                  <c:v>-205</c:v>
                </c:pt>
                <c:pt idx="12">
                  <c:v>-192</c:v>
                </c:pt>
                <c:pt idx="13">
                  <c:v>-179</c:v>
                </c:pt>
                <c:pt idx="14">
                  <c:v>-168</c:v>
                </c:pt>
                <c:pt idx="15">
                  <c:v>-157</c:v>
                </c:pt>
                <c:pt idx="16">
                  <c:v>-148</c:v>
                </c:pt>
                <c:pt idx="17">
                  <c:v>-139</c:v>
                </c:pt>
                <c:pt idx="18">
                  <c:v>-130</c:v>
                </c:pt>
                <c:pt idx="19">
                  <c:v>-123</c:v>
                </c:pt>
                <c:pt idx="20">
                  <c:v>-115</c:v>
                </c:pt>
                <c:pt idx="21">
                  <c:v>-109</c:v>
                </c:pt>
                <c:pt idx="22">
                  <c:v>-102</c:v>
                </c:pt>
                <c:pt idx="23">
                  <c:v>-97</c:v>
                </c:pt>
                <c:pt idx="24">
                  <c:v>-91</c:v>
                </c:pt>
                <c:pt idx="25">
                  <c:v>-86</c:v>
                </c:pt>
                <c:pt idx="26">
                  <c:v>-82</c:v>
                </c:pt>
                <c:pt idx="27">
                  <c:v>-78</c:v>
                </c:pt>
                <c:pt idx="28">
                  <c:v>-74</c:v>
                </c:pt>
                <c:pt idx="29">
                  <c:v>-71</c:v>
                </c:pt>
                <c:pt idx="30">
                  <c:v>-69</c:v>
                </c:pt>
                <c:pt idx="31">
                  <c:v>-66</c:v>
                </c:pt>
                <c:pt idx="32">
                  <c:v>-64</c:v>
                </c:pt>
                <c:pt idx="33">
                  <c:v>-64</c:v>
                </c:pt>
                <c:pt idx="34">
                  <c:v>-61</c:v>
                </c:pt>
                <c:pt idx="35">
                  <c:v>-61</c:v>
                </c:pt>
                <c:pt idx="36">
                  <c:v>-60</c:v>
                </c:pt>
                <c:pt idx="37">
                  <c:v>-59</c:v>
                </c:pt>
                <c:pt idx="38">
                  <c:v>-56</c:v>
                </c:pt>
                <c:pt idx="39">
                  <c:v>-53</c:v>
                </c:pt>
                <c:pt idx="40">
                  <c:v>-49</c:v>
                </c:pt>
                <c:pt idx="41">
                  <c:v>-43</c:v>
                </c:pt>
                <c:pt idx="42">
                  <c:v>-36</c:v>
                </c:pt>
                <c:pt idx="43">
                  <c:v>-29</c:v>
                </c:pt>
                <c:pt idx="44">
                  <c:v>-19</c:v>
                </c:pt>
                <c:pt idx="45">
                  <c:v>-11</c:v>
                </c:pt>
                <c:pt idx="46">
                  <c:v>-1</c:v>
                </c:pt>
                <c:pt idx="47">
                  <c:v>8</c:v>
                </c:pt>
                <c:pt idx="48">
                  <c:v>18</c:v>
                </c:pt>
                <c:pt idx="49">
                  <c:v>26</c:v>
                </c:pt>
                <c:pt idx="50">
                  <c:v>36</c:v>
                </c:pt>
                <c:pt idx="51">
                  <c:v>44</c:v>
                </c:pt>
                <c:pt idx="52">
                  <c:v>52</c:v>
                </c:pt>
                <c:pt idx="53">
                  <c:v>61</c:v>
                </c:pt>
                <c:pt idx="54">
                  <c:v>69</c:v>
                </c:pt>
                <c:pt idx="55">
                  <c:v>78</c:v>
                </c:pt>
                <c:pt idx="56">
                  <c:v>85</c:v>
                </c:pt>
                <c:pt idx="57">
                  <c:v>94</c:v>
                </c:pt>
                <c:pt idx="58">
                  <c:v>102</c:v>
                </c:pt>
                <c:pt idx="59">
                  <c:v>110</c:v>
                </c:pt>
                <c:pt idx="60">
                  <c:v>119</c:v>
                </c:pt>
                <c:pt idx="61">
                  <c:v>128</c:v>
                </c:pt>
                <c:pt idx="62">
                  <c:v>137</c:v>
                </c:pt>
                <c:pt idx="63">
                  <c:v>146</c:v>
                </c:pt>
                <c:pt idx="64">
                  <c:v>157</c:v>
                </c:pt>
                <c:pt idx="65">
                  <c:v>167</c:v>
                </c:pt>
                <c:pt idx="66">
                  <c:v>177</c:v>
                </c:pt>
                <c:pt idx="67">
                  <c:v>190</c:v>
                </c:pt>
                <c:pt idx="68">
                  <c:v>202</c:v>
                </c:pt>
                <c:pt idx="69">
                  <c:v>215</c:v>
                </c:pt>
                <c:pt idx="70">
                  <c:v>229</c:v>
                </c:pt>
                <c:pt idx="71">
                  <c:v>246</c:v>
                </c:pt>
                <c:pt idx="72">
                  <c:v>263</c:v>
                </c:pt>
                <c:pt idx="73">
                  <c:v>283</c:v>
                </c:pt>
                <c:pt idx="74">
                  <c:v>306</c:v>
                </c:pt>
                <c:pt idx="75">
                  <c:v>332</c:v>
                </c:pt>
                <c:pt idx="76">
                  <c:v>363</c:v>
                </c:pt>
                <c:pt idx="77">
                  <c:v>402</c:v>
                </c:pt>
                <c:pt idx="78">
                  <c:v>453</c:v>
                </c:pt>
                <c:pt idx="79">
                  <c:v>535</c:v>
                </c:pt>
                <c:pt idx="80">
                  <c:v>876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E9-435C-AAEF-E0CEF547C1A9}"/>
            </c:ext>
          </c:extLst>
        </c:ser>
        <c:ser>
          <c:idx val="1"/>
          <c:order val="1"/>
          <c:tx>
            <c:v>Stream Gain(+) Loss(-) Pre-Development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noFill/>
              </a:ln>
              <a:effectLst/>
            </c:spPr>
          </c:marker>
          <c:xVal>
            <c:numRef>
              <c:f>'StrmFlow-GainLoss-PreDev&amp;200yr'!$C$3:$C$83</c:f>
              <c:numCache>
                <c:formatCode>0.0</c:formatCode>
                <c:ptCount val="81"/>
                <c:pt idx="1">
                  <c:v>0.80467</c:v>
                </c:pt>
                <c:pt idx="2">
                  <c:v>1.60934</c:v>
                </c:pt>
                <c:pt idx="3">
                  <c:v>2.4140099999999998</c:v>
                </c:pt>
                <c:pt idx="4">
                  <c:v>3.21868</c:v>
                </c:pt>
                <c:pt idx="5">
                  <c:v>4.0233499999999998</c:v>
                </c:pt>
                <c:pt idx="6">
                  <c:v>4.8280199999999995</c:v>
                </c:pt>
                <c:pt idx="7">
                  <c:v>5.6326899999999993</c:v>
                </c:pt>
                <c:pt idx="8">
                  <c:v>6.43736</c:v>
                </c:pt>
                <c:pt idx="9">
                  <c:v>7.2420299999999997</c:v>
                </c:pt>
                <c:pt idx="10">
                  <c:v>8.0466999999999995</c:v>
                </c:pt>
                <c:pt idx="11">
                  <c:v>8.8513699999999993</c:v>
                </c:pt>
                <c:pt idx="12">
                  <c:v>9.6560399999999991</c:v>
                </c:pt>
                <c:pt idx="13">
                  <c:v>10.460709999999999</c:v>
                </c:pt>
                <c:pt idx="14">
                  <c:v>11.265379999999999</c:v>
                </c:pt>
                <c:pt idx="15">
                  <c:v>12.070049999999998</c:v>
                </c:pt>
                <c:pt idx="16">
                  <c:v>12.87472</c:v>
                </c:pt>
                <c:pt idx="17">
                  <c:v>13.67939</c:v>
                </c:pt>
                <c:pt idx="18">
                  <c:v>14.484059999999999</c:v>
                </c:pt>
                <c:pt idx="19">
                  <c:v>15.288729999999999</c:v>
                </c:pt>
                <c:pt idx="20">
                  <c:v>16.093399999999999</c:v>
                </c:pt>
                <c:pt idx="21">
                  <c:v>16.898070000000001</c:v>
                </c:pt>
                <c:pt idx="22">
                  <c:v>17.702739999999999</c:v>
                </c:pt>
                <c:pt idx="23">
                  <c:v>18.507409999999997</c:v>
                </c:pt>
                <c:pt idx="24">
                  <c:v>19.312079999999995</c:v>
                </c:pt>
                <c:pt idx="25">
                  <c:v>20.116749999999993</c:v>
                </c:pt>
                <c:pt idx="26">
                  <c:v>20.921419999999991</c:v>
                </c:pt>
                <c:pt idx="27">
                  <c:v>21.726089999999989</c:v>
                </c:pt>
                <c:pt idx="28">
                  <c:v>22.530759999999987</c:v>
                </c:pt>
                <c:pt idx="29">
                  <c:v>23.335429999999985</c:v>
                </c:pt>
                <c:pt idx="30">
                  <c:v>24.140099999999983</c:v>
                </c:pt>
                <c:pt idx="31">
                  <c:v>24.944769999999981</c:v>
                </c:pt>
                <c:pt idx="32">
                  <c:v>25.749439999999982</c:v>
                </c:pt>
                <c:pt idx="33">
                  <c:v>26.55410999999998</c:v>
                </c:pt>
                <c:pt idx="34">
                  <c:v>27.358779999999978</c:v>
                </c:pt>
                <c:pt idx="35">
                  <c:v>28.163449999999976</c:v>
                </c:pt>
                <c:pt idx="36">
                  <c:v>28.968119999999974</c:v>
                </c:pt>
                <c:pt idx="37">
                  <c:v>29.772789999999972</c:v>
                </c:pt>
                <c:pt idx="38">
                  <c:v>30.57745999999997</c:v>
                </c:pt>
                <c:pt idx="39">
                  <c:v>31.382129999999968</c:v>
                </c:pt>
                <c:pt idx="40">
                  <c:v>32.18679999999997</c:v>
                </c:pt>
                <c:pt idx="41">
                  <c:v>32.991469999999964</c:v>
                </c:pt>
                <c:pt idx="42">
                  <c:v>33.796139999999966</c:v>
                </c:pt>
                <c:pt idx="43">
                  <c:v>34.60080999999996</c:v>
                </c:pt>
                <c:pt idx="44">
                  <c:v>35.405479999999962</c:v>
                </c:pt>
                <c:pt idx="45">
                  <c:v>36.210149999999956</c:v>
                </c:pt>
                <c:pt idx="46">
                  <c:v>37.014819999999958</c:v>
                </c:pt>
                <c:pt idx="47">
                  <c:v>37.819489999999952</c:v>
                </c:pt>
                <c:pt idx="48">
                  <c:v>38.624159999999954</c:v>
                </c:pt>
                <c:pt idx="49">
                  <c:v>39.428829999999948</c:v>
                </c:pt>
                <c:pt idx="50">
                  <c:v>40.23349999999995</c:v>
                </c:pt>
                <c:pt idx="51">
                  <c:v>41.038169999999944</c:v>
                </c:pt>
                <c:pt idx="52">
                  <c:v>41.842839999999946</c:v>
                </c:pt>
                <c:pt idx="53">
                  <c:v>42.647509999999947</c:v>
                </c:pt>
                <c:pt idx="54">
                  <c:v>43.452179999999942</c:v>
                </c:pt>
                <c:pt idx="55">
                  <c:v>44.256849999999943</c:v>
                </c:pt>
                <c:pt idx="56">
                  <c:v>45.061519999999938</c:v>
                </c:pt>
                <c:pt idx="57">
                  <c:v>45.866189999999939</c:v>
                </c:pt>
                <c:pt idx="58">
                  <c:v>46.670859999999934</c:v>
                </c:pt>
                <c:pt idx="59">
                  <c:v>47.475529999999935</c:v>
                </c:pt>
                <c:pt idx="60">
                  <c:v>48.28019999999993</c:v>
                </c:pt>
                <c:pt idx="61">
                  <c:v>49.084869999999931</c:v>
                </c:pt>
                <c:pt idx="62">
                  <c:v>49.889539999999926</c:v>
                </c:pt>
                <c:pt idx="63">
                  <c:v>50.694209999999927</c:v>
                </c:pt>
                <c:pt idx="64">
                  <c:v>51.498879999999922</c:v>
                </c:pt>
                <c:pt idx="65">
                  <c:v>52.303549999999923</c:v>
                </c:pt>
                <c:pt idx="66">
                  <c:v>53.108219999999918</c:v>
                </c:pt>
                <c:pt idx="67">
                  <c:v>53.912889999999919</c:v>
                </c:pt>
                <c:pt idx="68">
                  <c:v>54.717559999999921</c:v>
                </c:pt>
                <c:pt idx="69">
                  <c:v>55.522229999999915</c:v>
                </c:pt>
                <c:pt idx="70">
                  <c:v>56.326899999999917</c:v>
                </c:pt>
                <c:pt idx="71">
                  <c:v>57.131569999999911</c:v>
                </c:pt>
                <c:pt idx="72">
                  <c:v>57.936239999999913</c:v>
                </c:pt>
                <c:pt idx="73">
                  <c:v>58.740909999999907</c:v>
                </c:pt>
                <c:pt idx="74">
                  <c:v>59.545579999999909</c:v>
                </c:pt>
                <c:pt idx="75">
                  <c:v>60.350249999999903</c:v>
                </c:pt>
                <c:pt idx="76">
                  <c:v>61.154919999999905</c:v>
                </c:pt>
                <c:pt idx="77">
                  <c:v>61.959589999999899</c:v>
                </c:pt>
                <c:pt idx="78">
                  <c:v>62.764259999999901</c:v>
                </c:pt>
                <c:pt idx="79">
                  <c:v>63.568929999999895</c:v>
                </c:pt>
                <c:pt idx="80">
                  <c:v>64.373599999999897</c:v>
                </c:pt>
              </c:numCache>
            </c:numRef>
          </c:xVal>
          <c:yVal>
            <c:numRef>
              <c:f>'StrmFlow-GainLoss-PreDev&amp;200yr'!$G$3:$G$83</c:f>
              <c:numCache>
                <c:formatCode>0.00E+00</c:formatCode>
                <c:ptCount val="81"/>
                <c:pt idx="0" formatCode="General">
                  <c:v>0</c:v>
                </c:pt>
                <c:pt idx="1">
                  <c:v>-836</c:v>
                </c:pt>
                <c:pt idx="2">
                  <c:v>-495</c:v>
                </c:pt>
                <c:pt idx="3">
                  <c:v>-416</c:v>
                </c:pt>
                <c:pt idx="4">
                  <c:v>-364</c:v>
                </c:pt>
                <c:pt idx="5">
                  <c:v>-326</c:v>
                </c:pt>
                <c:pt idx="6">
                  <c:v>-296</c:v>
                </c:pt>
                <c:pt idx="7">
                  <c:v>-269</c:v>
                </c:pt>
                <c:pt idx="8">
                  <c:v>-247</c:v>
                </c:pt>
                <c:pt idx="9">
                  <c:v>-229</c:v>
                </c:pt>
                <c:pt idx="10">
                  <c:v>-211</c:v>
                </c:pt>
                <c:pt idx="11">
                  <c:v>-196</c:v>
                </c:pt>
                <c:pt idx="12">
                  <c:v>-181</c:v>
                </c:pt>
                <c:pt idx="13">
                  <c:v>-169</c:v>
                </c:pt>
                <c:pt idx="14">
                  <c:v>-158</c:v>
                </c:pt>
                <c:pt idx="15">
                  <c:v>-146</c:v>
                </c:pt>
                <c:pt idx="16">
                  <c:v>-136</c:v>
                </c:pt>
                <c:pt idx="17">
                  <c:v>-126</c:v>
                </c:pt>
                <c:pt idx="18">
                  <c:v>-117</c:v>
                </c:pt>
                <c:pt idx="19">
                  <c:v>-109</c:v>
                </c:pt>
                <c:pt idx="20">
                  <c:v>-100</c:v>
                </c:pt>
                <c:pt idx="21">
                  <c:v>-93</c:v>
                </c:pt>
                <c:pt idx="22">
                  <c:v>-85</c:v>
                </c:pt>
                <c:pt idx="23">
                  <c:v>-78</c:v>
                </c:pt>
                <c:pt idx="24">
                  <c:v>-71</c:v>
                </c:pt>
                <c:pt idx="25">
                  <c:v>-64</c:v>
                </c:pt>
                <c:pt idx="26">
                  <c:v>-59</c:v>
                </c:pt>
                <c:pt idx="27">
                  <c:v>-52</c:v>
                </c:pt>
                <c:pt idx="28">
                  <c:v>-46</c:v>
                </c:pt>
                <c:pt idx="29">
                  <c:v>-40</c:v>
                </c:pt>
                <c:pt idx="30">
                  <c:v>-34</c:v>
                </c:pt>
                <c:pt idx="31">
                  <c:v>-29</c:v>
                </c:pt>
                <c:pt idx="32">
                  <c:v>-23</c:v>
                </c:pt>
                <c:pt idx="33">
                  <c:v>-18</c:v>
                </c:pt>
                <c:pt idx="34">
                  <c:v>-13</c:v>
                </c:pt>
                <c:pt idx="35">
                  <c:v>-8</c:v>
                </c:pt>
                <c:pt idx="36">
                  <c:v>-2</c:v>
                </c:pt>
                <c:pt idx="37">
                  <c:v>3</c:v>
                </c:pt>
                <c:pt idx="38">
                  <c:v>7</c:v>
                </c:pt>
                <c:pt idx="39">
                  <c:v>13</c:v>
                </c:pt>
                <c:pt idx="40">
                  <c:v>18</c:v>
                </c:pt>
                <c:pt idx="41">
                  <c:v>23</c:v>
                </c:pt>
                <c:pt idx="42">
                  <c:v>27</c:v>
                </c:pt>
                <c:pt idx="43">
                  <c:v>33</c:v>
                </c:pt>
                <c:pt idx="44">
                  <c:v>38</c:v>
                </c:pt>
                <c:pt idx="45">
                  <c:v>43</c:v>
                </c:pt>
                <c:pt idx="46">
                  <c:v>49</c:v>
                </c:pt>
                <c:pt idx="47">
                  <c:v>53</c:v>
                </c:pt>
                <c:pt idx="48">
                  <c:v>59</c:v>
                </c:pt>
                <c:pt idx="49">
                  <c:v>64</c:v>
                </c:pt>
                <c:pt idx="50">
                  <c:v>70</c:v>
                </c:pt>
                <c:pt idx="51">
                  <c:v>75</c:v>
                </c:pt>
                <c:pt idx="52">
                  <c:v>81</c:v>
                </c:pt>
                <c:pt idx="53">
                  <c:v>87</c:v>
                </c:pt>
                <c:pt idx="54">
                  <c:v>93</c:v>
                </c:pt>
                <c:pt idx="55">
                  <c:v>99</c:v>
                </c:pt>
                <c:pt idx="56">
                  <c:v>106</c:v>
                </c:pt>
                <c:pt idx="57">
                  <c:v>112</c:v>
                </c:pt>
                <c:pt idx="58">
                  <c:v>119</c:v>
                </c:pt>
                <c:pt idx="59">
                  <c:v>127</c:v>
                </c:pt>
                <c:pt idx="60">
                  <c:v>134</c:v>
                </c:pt>
                <c:pt idx="61">
                  <c:v>142</c:v>
                </c:pt>
                <c:pt idx="62">
                  <c:v>150</c:v>
                </c:pt>
                <c:pt idx="63">
                  <c:v>159</c:v>
                </c:pt>
                <c:pt idx="64">
                  <c:v>169</c:v>
                </c:pt>
                <c:pt idx="65">
                  <c:v>178</c:v>
                </c:pt>
                <c:pt idx="66">
                  <c:v>188</c:v>
                </c:pt>
                <c:pt idx="67">
                  <c:v>200</c:v>
                </c:pt>
                <c:pt idx="68">
                  <c:v>212</c:v>
                </c:pt>
                <c:pt idx="69">
                  <c:v>224</c:v>
                </c:pt>
                <c:pt idx="70">
                  <c:v>239</c:v>
                </c:pt>
                <c:pt idx="71">
                  <c:v>255</c:v>
                </c:pt>
                <c:pt idx="72">
                  <c:v>272</c:v>
                </c:pt>
                <c:pt idx="73">
                  <c:v>291</c:v>
                </c:pt>
                <c:pt idx="74">
                  <c:v>314</c:v>
                </c:pt>
                <c:pt idx="75">
                  <c:v>339</c:v>
                </c:pt>
                <c:pt idx="76">
                  <c:v>371</c:v>
                </c:pt>
                <c:pt idx="77">
                  <c:v>410</c:v>
                </c:pt>
                <c:pt idx="78">
                  <c:v>462</c:v>
                </c:pt>
                <c:pt idx="79">
                  <c:v>542</c:v>
                </c:pt>
                <c:pt idx="80">
                  <c:v>883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FE9-435C-AAEF-E0CEF547C1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6798176"/>
        <c:axId val="1685895184"/>
      </c:scatterChart>
      <c:valAx>
        <c:axId val="1676798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Distance (km)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5895184"/>
        <c:crosses val="autoZero"/>
        <c:crossBetween val="midCat"/>
      </c:valAx>
      <c:valAx>
        <c:axId val="1685895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Streamflow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67981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DrawdownHydrographPumpingWell!$C$1</c:f>
              <c:strCache>
                <c:ptCount val="1"/>
                <c:pt idx="0">
                  <c:v>(30,40,1)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DrawdownHydrographPumpingWell!$B$3:$B$203</c:f>
              <c:numCache>
                <c:formatCode>General</c:formatCode>
                <c:ptCount val="20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DrawdownHydrographPumpingWell!$C$3:$C$203</c:f>
              <c:numCache>
                <c:formatCode>General</c:formatCode>
                <c:ptCount val="201"/>
                <c:pt idx="0">
                  <c:v>0.36414000000000002</c:v>
                </c:pt>
                <c:pt idx="1">
                  <c:v>0.43737300000000001</c:v>
                </c:pt>
                <c:pt idx="2">
                  <c:v>0.47242499999999998</c:v>
                </c:pt>
                <c:pt idx="3">
                  <c:v>0.49527500000000002</c:v>
                </c:pt>
                <c:pt idx="4">
                  <c:v>0.51204499999999997</c:v>
                </c:pt>
                <c:pt idx="5">
                  <c:v>0.52511600000000003</c:v>
                </c:pt>
                <c:pt idx="6">
                  <c:v>0.53568099999999996</c:v>
                </c:pt>
                <c:pt idx="7">
                  <c:v>0.54443299999999994</c:v>
                </c:pt>
                <c:pt idx="8">
                  <c:v>0.55181599999999997</c:v>
                </c:pt>
                <c:pt idx="9">
                  <c:v>0.55813100000000004</c:v>
                </c:pt>
                <c:pt idx="10">
                  <c:v>0.56359599999999999</c:v>
                </c:pt>
                <c:pt idx="11">
                  <c:v>0.56837099999999996</c:v>
                </c:pt>
                <c:pt idx="12">
                  <c:v>0.57257800000000003</c:v>
                </c:pt>
                <c:pt idx="13">
                  <c:v>0.57631299999999996</c:v>
                </c:pt>
                <c:pt idx="14">
                  <c:v>0.57965100000000003</c:v>
                </c:pt>
                <c:pt idx="15">
                  <c:v>0.58265</c:v>
                </c:pt>
                <c:pt idx="16">
                  <c:v>0.58536100000000002</c:v>
                </c:pt>
                <c:pt idx="17">
                  <c:v>0.58782199999999996</c:v>
                </c:pt>
                <c:pt idx="18">
                  <c:v>0.59006700000000001</c:v>
                </c:pt>
                <c:pt idx="19">
                  <c:v>0.59212299999999995</c:v>
                </c:pt>
                <c:pt idx="20">
                  <c:v>0.59401400000000004</c:v>
                </c:pt>
                <c:pt idx="21">
                  <c:v>0.59575800000000001</c:v>
                </c:pt>
                <c:pt idx="22">
                  <c:v>0.59737399999999996</c:v>
                </c:pt>
                <c:pt idx="23">
                  <c:v>0.59887400000000002</c:v>
                </c:pt>
                <c:pt idx="24">
                  <c:v>0.60027200000000003</c:v>
                </c:pt>
                <c:pt idx="25">
                  <c:v>0.60157799999999995</c:v>
                </c:pt>
                <c:pt idx="26">
                  <c:v>0.60280199999999995</c:v>
                </c:pt>
                <c:pt idx="27">
                  <c:v>0.60395200000000004</c:v>
                </c:pt>
                <c:pt idx="28">
                  <c:v>0.60503399999999996</c:v>
                </c:pt>
                <c:pt idx="29">
                  <c:v>0.60605600000000004</c:v>
                </c:pt>
                <c:pt idx="30">
                  <c:v>0.60702199999999995</c:v>
                </c:pt>
                <c:pt idx="31">
                  <c:v>0.60793799999999998</c:v>
                </c:pt>
                <c:pt idx="32">
                  <c:v>0.60880900000000004</c:v>
                </c:pt>
                <c:pt idx="33">
                  <c:v>0.60963699999999998</c:v>
                </c:pt>
                <c:pt idx="34">
                  <c:v>0.61042700000000005</c:v>
                </c:pt>
                <c:pt idx="35">
                  <c:v>0.611182</c:v>
                </c:pt>
                <c:pt idx="36">
                  <c:v>0.611904</c:v>
                </c:pt>
                <c:pt idx="37">
                  <c:v>0.61259600000000003</c:v>
                </c:pt>
                <c:pt idx="38">
                  <c:v>0.61326000000000003</c:v>
                </c:pt>
                <c:pt idx="39">
                  <c:v>0.61389899999999997</c:v>
                </c:pt>
                <c:pt idx="40">
                  <c:v>0.614514</c:v>
                </c:pt>
                <c:pt idx="41">
                  <c:v>0.61510699999999996</c:v>
                </c:pt>
                <c:pt idx="42">
                  <c:v>0.61568000000000001</c:v>
                </c:pt>
                <c:pt idx="43">
                  <c:v>0.61623300000000003</c:v>
                </c:pt>
                <c:pt idx="44">
                  <c:v>0.61676900000000001</c:v>
                </c:pt>
                <c:pt idx="45">
                  <c:v>0.61728799999999995</c:v>
                </c:pt>
                <c:pt idx="46">
                  <c:v>0.61779099999999998</c:v>
                </c:pt>
                <c:pt idx="47">
                  <c:v>0.61828000000000005</c:v>
                </c:pt>
                <c:pt idx="48">
                  <c:v>0.61875400000000003</c:v>
                </c:pt>
                <c:pt idx="49">
                  <c:v>0.61921599999999999</c:v>
                </c:pt>
                <c:pt idx="50">
                  <c:v>0.61966500000000002</c:v>
                </c:pt>
                <c:pt idx="51">
                  <c:v>0.62010299999999996</c:v>
                </c:pt>
                <c:pt idx="52">
                  <c:v>0.62053000000000003</c:v>
                </c:pt>
                <c:pt idx="53">
                  <c:v>0.62094700000000003</c:v>
                </c:pt>
                <c:pt idx="54">
                  <c:v>0.62135399999999996</c:v>
                </c:pt>
                <c:pt idx="55">
                  <c:v>0.62175100000000005</c:v>
                </c:pt>
                <c:pt idx="56">
                  <c:v>0.62214000000000003</c:v>
                </c:pt>
                <c:pt idx="57">
                  <c:v>0.62252099999999999</c:v>
                </c:pt>
                <c:pt idx="58">
                  <c:v>0.62289300000000003</c:v>
                </c:pt>
                <c:pt idx="59">
                  <c:v>0.62325699999999995</c:v>
                </c:pt>
                <c:pt idx="60">
                  <c:v>0.623614</c:v>
                </c:pt>
                <c:pt idx="61">
                  <c:v>0.62396499999999999</c:v>
                </c:pt>
                <c:pt idx="62">
                  <c:v>0.62430799999999997</c:v>
                </c:pt>
                <c:pt idx="63">
                  <c:v>0.62464500000000001</c:v>
                </c:pt>
                <c:pt idx="64">
                  <c:v>0.62497599999999998</c:v>
                </c:pt>
                <c:pt idx="65">
                  <c:v>0.625301</c:v>
                </c:pt>
                <c:pt idx="66">
                  <c:v>0.62561999999999995</c:v>
                </c:pt>
                <c:pt idx="67">
                  <c:v>0.62593399999999999</c:v>
                </c:pt>
                <c:pt idx="68">
                  <c:v>0.62624199999999997</c:v>
                </c:pt>
                <c:pt idx="69">
                  <c:v>0.62654500000000002</c:v>
                </c:pt>
                <c:pt idx="70">
                  <c:v>0.62684399999999996</c:v>
                </c:pt>
                <c:pt idx="71">
                  <c:v>0.62713700000000006</c:v>
                </c:pt>
                <c:pt idx="72">
                  <c:v>0.62742600000000004</c:v>
                </c:pt>
                <c:pt idx="73">
                  <c:v>0.62770999999999999</c:v>
                </c:pt>
                <c:pt idx="74">
                  <c:v>0.62799000000000005</c:v>
                </c:pt>
                <c:pt idx="75">
                  <c:v>0.62826599999999999</c:v>
                </c:pt>
                <c:pt idx="76">
                  <c:v>0.62853700000000001</c:v>
                </c:pt>
                <c:pt idx="77">
                  <c:v>0.62880499999999995</c:v>
                </c:pt>
                <c:pt idx="78">
                  <c:v>0.62906899999999999</c:v>
                </c:pt>
                <c:pt idx="79">
                  <c:v>0.62932900000000003</c:v>
                </c:pt>
                <c:pt idx="80">
                  <c:v>0.62958499999999995</c:v>
                </c:pt>
                <c:pt idx="81">
                  <c:v>0.62983800000000001</c:v>
                </c:pt>
                <c:pt idx="82">
                  <c:v>0.63008699999999995</c:v>
                </c:pt>
                <c:pt idx="83">
                  <c:v>0.63033300000000003</c:v>
                </c:pt>
                <c:pt idx="84">
                  <c:v>0.630575</c:v>
                </c:pt>
                <c:pt idx="85">
                  <c:v>0.63081500000000001</c:v>
                </c:pt>
                <c:pt idx="86">
                  <c:v>0.63105100000000003</c:v>
                </c:pt>
                <c:pt idx="87">
                  <c:v>0.63128399999999996</c:v>
                </c:pt>
                <c:pt idx="88">
                  <c:v>0.63151400000000002</c:v>
                </c:pt>
                <c:pt idx="89">
                  <c:v>0.631741</c:v>
                </c:pt>
                <c:pt idx="90">
                  <c:v>0.631965</c:v>
                </c:pt>
                <c:pt idx="91">
                  <c:v>0.63218600000000003</c:v>
                </c:pt>
                <c:pt idx="92">
                  <c:v>0.63240499999999999</c:v>
                </c:pt>
                <c:pt idx="93">
                  <c:v>0.63261999999999996</c:v>
                </c:pt>
                <c:pt idx="94">
                  <c:v>0.63283299999999998</c:v>
                </c:pt>
                <c:pt idx="95">
                  <c:v>0.63304400000000005</c:v>
                </c:pt>
                <c:pt idx="96">
                  <c:v>0.63325200000000004</c:v>
                </c:pt>
                <c:pt idx="97">
                  <c:v>0.63345700000000005</c:v>
                </c:pt>
                <c:pt idx="98">
                  <c:v>0.63366</c:v>
                </c:pt>
                <c:pt idx="99">
                  <c:v>0.63386100000000001</c:v>
                </c:pt>
                <c:pt idx="100">
                  <c:v>0.63405900000000004</c:v>
                </c:pt>
                <c:pt idx="101">
                  <c:v>0.63425399999999998</c:v>
                </c:pt>
                <c:pt idx="102">
                  <c:v>0.63444800000000001</c:v>
                </c:pt>
                <c:pt idx="103">
                  <c:v>0.63463899999999995</c:v>
                </c:pt>
                <c:pt idx="104">
                  <c:v>0.63482799999999995</c:v>
                </c:pt>
                <c:pt idx="105">
                  <c:v>0.635015</c:v>
                </c:pt>
                <c:pt idx="106">
                  <c:v>0.63519899999999996</c:v>
                </c:pt>
                <c:pt idx="107">
                  <c:v>0.63538099999999997</c:v>
                </c:pt>
                <c:pt idx="108">
                  <c:v>0.63556199999999996</c:v>
                </c:pt>
                <c:pt idx="109">
                  <c:v>0.63573999999999997</c:v>
                </c:pt>
                <c:pt idx="110">
                  <c:v>0.63591600000000004</c:v>
                </c:pt>
                <c:pt idx="111">
                  <c:v>0.63609099999999996</c:v>
                </c:pt>
                <c:pt idx="112">
                  <c:v>0.63626300000000002</c:v>
                </c:pt>
                <c:pt idx="113">
                  <c:v>0.63643300000000003</c:v>
                </c:pt>
                <c:pt idx="114">
                  <c:v>0.636602</c:v>
                </c:pt>
                <c:pt idx="115">
                  <c:v>0.636768</c:v>
                </c:pt>
                <c:pt idx="116">
                  <c:v>0.63693299999999997</c:v>
                </c:pt>
                <c:pt idx="117">
                  <c:v>0.637096</c:v>
                </c:pt>
                <c:pt idx="118">
                  <c:v>0.63725699999999996</c:v>
                </c:pt>
                <c:pt idx="119">
                  <c:v>0.63741599999999998</c:v>
                </c:pt>
                <c:pt idx="120">
                  <c:v>0.63757399999999997</c:v>
                </c:pt>
                <c:pt idx="121">
                  <c:v>0.63773000000000002</c:v>
                </c:pt>
                <c:pt idx="122">
                  <c:v>0.63788400000000001</c:v>
                </c:pt>
                <c:pt idx="123">
                  <c:v>0.63803600000000005</c:v>
                </c:pt>
                <c:pt idx="124">
                  <c:v>0.63818699999999995</c:v>
                </c:pt>
                <c:pt idx="125">
                  <c:v>0.63833600000000001</c:v>
                </c:pt>
                <c:pt idx="126">
                  <c:v>0.63848400000000005</c:v>
                </c:pt>
                <c:pt idx="127">
                  <c:v>0.638629</c:v>
                </c:pt>
                <c:pt idx="128">
                  <c:v>0.63877399999999995</c:v>
                </c:pt>
                <c:pt idx="129">
                  <c:v>0.63891699999999996</c:v>
                </c:pt>
                <c:pt idx="130">
                  <c:v>0.63905800000000001</c:v>
                </c:pt>
                <c:pt idx="131">
                  <c:v>0.63919800000000004</c:v>
                </c:pt>
                <c:pt idx="132">
                  <c:v>0.63933600000000002</c:v>
                </c:pt>
                <c:pt idx="133">
                  <c:v>0.63947200000000004</c:v>
                </c:pt>
                <c:pt idx="134">
                  <c:v>0.63960799999999995</c:v>
                </c:pt>
                <c:pt idx="135">
                  <c:v>0.639741</c:v>
                </c:pt>
                <c:pt idx="136">
                  <c:v>0.63987400000000005</c:v>
                </c:pt>
                <c:pt idx="137">
                  <c:v>0.64000500000000005</c:v>
                </c:pt>
                <c:pt idx="138">
                  <c:v>0.64013399999999998</c:v>
                </c:pt>
                <c:pt idx="139">
                  <c:v>0.640262</c:v>
                </c:pt>
                <c:pt idx="140">
                  <c:v>0.64038899999999999</c:v>
                </c:pt>
                <c:pt idx="141">
                  <c:v>0.64051499999999995</c:v>
                </c:pt>
                <c:pt idx="142">
                  <c:v>0.64063899999999996</c:v>
                </c:pt>
                <c:pt idx="143">
                  <c:v>0.64076200000000005</c:v>
                </c:pt>
                <c:pt idx="144">
                  <c:v>0.64088299999999998</c:v>
                </c:pt>
                <c:pt idx="145">
                  <c:v>0.64100299999999999</c:v>
                </c:pt>
                <c:pt idx="146">
                  <c:v>0.64112199999999997</c:v>
                </c:pt>
                <c:pt idx="147">
                  <c:v>0.64124000000000003</c:v>
                </c:pt>
                <c:pt idx="148">
                  <c:v>0.64135699999999995</c:v>
                </c:pt>
                <c:pt idx="149">
                  <c:v>0.64147200000000004</c:v>
                </c:pt>
                <c:pt idx="150">
                  <c:v>0.64158599999999999</c:v>
                </c:pt>
                <c:pt idx="151">
                  <c:v>0.64169900000000002</c:v>
                </c:pt>
                <c:pt idx="152">
                  <c:v>0.64180999999999999</c:v>
                </c:pt>
                <c:pt idx="153">
                  <c:v>0.64192099999999996</c:v>
                </c:pt>
                <c:pt idx="154">
                  <c:v>0.64202999999999999</c:v>
                </c:pt>
                <c:pt idx="155">
                  <c:v>0.64213799999999999</c:v>
                </c:pt>
                <c:pt idx="156">
                  <c:v>0.64224499999999995</c:v>
                </c:pt>
                <c:pt idx="157">
                  <c:v>0.64235100000000001</c:v>
                </c:pt>
                <c:pt idx="158">
                  <c:v>0.64245600000000003</c:v>
                </c:pt>
                <c:pt idx="159">
                  <c:v>0.64256000000000002</c:v>
                </c:pt>
                <c:pt idx="160">
                  <c:v>0.64266199999999996</c:v>
                </c:pt>
                <c:pt idx="161">
                  <c:v>0.642764</c:v>
                </c:pt>
                <c:pt idx="162">
                  <c:v>0.64286399999999999</c:v>
                </c:pt>
                <c:pt idx="163">
                  <c:v>0.64296399999999998</c:v>
                </c:pt>
                <c:pt idx="164">
                  <c:v>0.64306200000000002</c:v>
                </c:pt>
                <c:pt idx="165">
                  <c:v>0.64315999999999995</c:v>
                </c:pt>
                <c:pt idx="166">
                  <c:v>0.64325600000000005</c:v>
                </c:pt>
                <c:pt idx="167">
                  <c:v>0.64335200000000003</c:v>
                </c:pt>
                <c:pt idx="168">
                  <c:v>0.64344599999999996</c:v>
                </c:pt>
                <c:pt idx="169">
                  <c:v>0.64353899999999997</c:v>
                </c:pt>
                <c:pt idx="170">
                  <c:v>0.64363199999999998</c:v>
                </c:pt>
                <c:pt idx="171">
                  <c:v>0.64372300000000005</c:v>
                </c:pt>
                <c:pt idx="172">
                  <c:v>0.643814</c:v>
                </c:pt>
                <c:pt idx="173">
                  <c:v>0.643903</c:v>
                </c:pt>
                <c:pt idx="174">
                  <c:v>0.64399200000000001</c:v>
                </c:pt>
                <c:pt idx="175">
                  <c:v>0.64407999999999999</c:v>
                </c:pt>
                <c:pt idx="176">
                  <c:v>0.64416600000000002</c:v>
                </c:pt>
                <c:pt idx="177">
                  <c:v>0.64425200000000005</c:v>
                </c:pt>
                <c:pt idx="178">
                  <c:v>0.64433700000000005</c:v>
                </c:pt>
                <c:pt idx="179">
                  <c:v>0.64442100000000002</c:v>
                </c:pt>
                <c:pt idx="180">
                  <c:v>0.64450499999999999</c:v>
                </c:pt>
                <c:pt idx="181">
                  <c:v>0.64458700000000002</c:v>
                </c:pt>
                <c:pt idx="182">
                  <c:v>0.64466900000000005</c:v>
                </c:pt>
                <c:pt idx="183">
                  <c:v>0.64474900000000002</c:v>
                </c:pt>
                <c:pt idx="184">
                  <c:v>0.64482899999999999</c:v>
                </c:pt>
                <c:pt idx="185">
                  <c:v>0.64490800000000004</c:v>
                </c:pt>
                <c:pt idx="186">
                  <c:v>0.64498599999999995</c:v>
                </c:pt>
                <c:pt idx="187">
                  <c:v>0.64506399999999997</c:v>
                </c:pt>
                <c:pt idx="188">
                  <c:v>0.64514000000000005</c:v>
                </c:pt>
                <c:pt idx="189">
                  <c:v>0.64521600000000001</c:v>
                </c:pt>
                <c:pt idx="190">
                  <c:v>0.64529099999999995</c:v>
                </c:pt>
                <c:pt idx="191">
                  <c:v>0.64536499999999997</c:v>
                </c:pt>
                <c:pt idx="192">
                  <c:v>0.64543899999999998</c:v>
                </c:pt>
                <c:pt idx="193">
                  <c:v>0.64551199999999997</c:v>
                </c:pt>
                <c:pt idx="194">
                  <c:v>0.64558400000000005</c:v>
                </c:pt>
                <c:pt idx="195">
                  <c:v>0.64565499999999998</c:v>
                </c:pt>
                <c:pt idx="196">
                  <c:v>0.64572499999999999</c:v>
                </c:pt>
                <c:pt idx="197">
                  <c:v>0.64579500000000001</c:v>
                </c:pt>
                <c:pt idx="198">
                  <c:v>0.64586399999999999</c:v>
                </c:pt>
                <c:pt idx="199">
                  <c:v>0.64593199999999995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DF-4192-AE05-BB9D3201B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2638768"/>
        <c:axId val="1676446784"/>
      </c:scatterChart>
      <c:valAx>
        <c:axId val="482638768"/>
        <c:scaling>
          <c:orientation val="minMax"/>
          <c:max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(years)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6446784"/>
        <c:crosses val="autoZero"/>
        <c:crossBetween val="midCat"/>
      </c:valAx>
      <c:valAx>
        <c:axId val="1676446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Drawdown (meters)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2638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StreamGage!$D$1</c:f>
              <c:strCache>
                <c:ptCount val="1"/>
                <c:pt idx="0">
                  <c:v>1,   80,   40;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StreamGage!$B$3:$B$203</c:f>
              <c:numCache>
                <c:formatCode>0</c:formatCode>
                <c:ptCount val="2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xVal>
          <c:yVal>
            <c:numRef>
              <c:f>StreamGage!$D$3:$D$203</c:f>
              <c:numCache>
                <c:formatCode>0</c:formatCode>
                <c:ptCount val="201"/>
                <c:pt idx="0">
                  <c:v>21691.425999999999</c:v>
                </c:pt>
                <c:pt idx="1">
                  <c:v>21649.396000000001</c:v>
                </c:pt>
                <c:pt idx="2">
                  <c:v>21568.865000000002</c:v>
                </c:pt>
                <c:pt idx="3">
                  <c:v>21470.891</c:v>
                </c:pt>
                <c:pt idx="4">
                  <c:v>21371.388999999999</c:v>
                </c:pt>
                <c:pt idx="5">
                  <c:v>21278.197</c:v>
                </c:pt>
                <c:pt idx="6">
                  <c:v>21193.995999999999</c:v>
                </c:pt>
                <c:pt idx="7">
                  <c:v>21118.974999999999</c:v>
                </c:pt>
                <c:pt idx="8">
                  <c:v>21052.366999999998</c:v>
                </c:pt>
                <c:pt idx="9">
                  <c:v>20993.136999999999</c:v>
                </c:pt>
                <c:pt idx="10">
                  <c:v>20940.238000000001</c:v>
                </c:pt>
                <c:pt idx="11">
                  <c:v>20892.763999999999</c:v>
                </c:pt>
                <c:pt idx="12">
                  <c:v>20849.914000000001</c:v>
                </c:pt>
                <c:pt idx="13">
                  <c:v>20811.074000000001</c:v>
                </c:pt>
                <c:pt idx="14">
                  <c:v>20775.650000000001</c:v>
                </c:pt>
                <c:pt idx="15">
                  <c:v>20743.217000000001</c:v>
                </c:pt>
                <c:pt idx="16">
                  <c:v>20713.366999999998</c:v>
                </c:pt>
                <c:pt idx="17">
                  <c:v>20685.809000000001</c:v>
                </c:pt>
                <c:pt idx="18">
                  <c:v>20660.259999999998</c:v>
                </c:pt>
                <c:pt idx="19">
                  <c:v>20636.476999999999</c:v>
                </c:pt>
                <c:pt idx="20">
                  <c:v>20614.280999999999</c:v>
                </c:pt>
                <c:pt idx="21">
                  <c:v>20593.508000000002</c:v>
                </c:pt>
                <c:pt idx="22">
                  <c:v>20573.988000000001</c:v>
                </c:pt>
                <c:pt idx="23">
                  <c:v>20555.616999999998</c:v>
                </c:pt>
                <c:pt idx="24">
                  <c:v>20538.276999999998</c:v>
                </c:pt>
                <c:pt idx="25">
                  <c:v>20521.866999999998</c:v>
                </c:pt>
                <c:pt idx="26">
                  <c:v>20506.303</c:v>
                </c:pt>
                <c:pt idx="27">
                  <c:v>20491.516</c:v>
                </c:pt>
                <c:pt idx="28">
                  <c:v>20477.418000000001</c:v>
                </c:pt>
                <c:pt idx="29">
                  <c:v>20463.971000000001</c:v>
                </c:pt>
                <c:pt idx="30">
                  <c:v>20451.116999999998</c:v>
                </c:pt>
                <c:pt idx="31">
                  <c:v>20438.800999999999</c:v>
                </c:pt>
                <c:pt idx="32">
                  <c:v>20426.986000000001</c:v>
                </c:pt>
                <c:pt idx="33">
                  <c:v>20415.615000000002</c:v>
                </c:pt>
                <c:pt idx="34">
                  <c:v>20404.686000000002</c:v>
                </c:pt>
                <c:pt idx="35">
                  <c:v>20394.145</c:v>
                </c:pt>
                <c:pt idx="36">
                  <c:v>20383.963</c:v>
                </c:pt>
                <c:pt idx="37">
                  <c:v>20374.111000000001</c:v>
                </c:pt>
                <c:pt idx="38">
                  <c:v>20364.588</c:v>
                </c:pt>
                <c:pt idx="39">
                  <c:v>20355.338</c:v>
                </c:pt>
                <c:pt idx="40">
                  <c:v>20346.370999999999</c:v>
                </c:pt>
                <c:pt idx="41">
                  <c:v>20337.638999999999</c:v>
                </c:pt>
                <c:pt idx="42">
                  <c:v>20329.157999999999</c:v>
                </c:pt>
                <c:pt idx="43">
                  <c:v>20320.893</c:v>
                </c:pt>
                <c:pt idx="44">
                  <c:v>20312.846000000001</c:v>
                </c:pt>
                <c:pt idx="45">
                  <c:v>20304.98</c:v>
                </c:pt>
                <c:pt idx="46">
                  <c:v>20297.303</c:v>
                </c:pt>
                <c:pt idx="47">
                  <c:v>20289.796999999999</c:v>
                </c:pt>
                <c:pt idx="48">
                  <c:v>20282.453000000001</c:v>
                </c:pt>
                <c:pt idx="49">
                  <c:v>20275.252</c:v>
                </c:pt>
                <c:pt idx="50">
                  <c:v>20268.206999999999</c:v>
                </c:pt>
                <c:pt idx="51">
                  <c:v>20261.296999999999</c:v>
                </c:pt>
                <c:pt idx="52">
                  <c:v>20254.523000000001</c:v>
                </c:pt>
                <c:pt idx="53">
                  <c:v>20247.868999999999</c:v>
                </c:pt>
                <c:pt idx="54">
                  <c:v>20241.328000000001</c:v>
                </c:pt>
                <c:pt idx="55">
                  <c:v>20234.905999999999</c:v>
                </c:pt>
                <c:pt idx="56">
                  <c:v>20228.596000000001</c:v>
                </c:pt>
                <c:pt idx="57">
                  <c:v>20222.379000000001</c:v>
                </c:pt>
                <c:pt idx="58">
                  <c:v>20216.266</c:v>
                </c:pt>
                <c:pt idx="59">
                  <c:v>20210.241999999998</c:v>
                </c:pt>
                <c:pt idx="60">
                  <c:v>20204.322</c:v>
                </c:pt>
                <c:pt idx="61">
                  <c:v>20198.471000000001</c:v>
                </c:pt>
                <c:pt idx="62">
                  <c:v>20192.717000000001</c:v>
                </c:pt>
                <c:pt idx="63">
                  <c:v>20187.053</c:v>
                </c:pt>
                <c:pt idx="64">
                  <c:v>20181.447</c:v>
                </c:pt>
                <c:pt idx="65">
                  <c:v>20175.925999999999</c:v>
                </c:pt>
                <c:pt idx="66">
                  <c:v>20170.48</c:v>
                </c:pt>
                <c:pt idx="67">
                  <c:v>20165.107</c:v>
                </c:pt>
                <c:pt idx="68">
                  <c:v>20159.796999999999</c:v>
                </c:pt>
                <c:pt idx="69">
                  <c:v>20154.567999999999</c:v>
                </c:pt>
                <c:pt idx="70">
                  <c:v>20149.395</c:v>
                </c:pt>
                <c:pt idx="71">
                  <c:v>20144.289000000001</c:v>
                </c:pt>
                <c:pt idx="72">
                  <c:v>20139.241999999998</c:v>
                </c:pt>
                <c:pt idx="73">
                  <c:v>20134.258000000002</c:v>
                </c:pt>
                <c:pt idx="74">
                  <c:v>20129.333999999999</c:v>
                </c:pt>
                <c:pt idx="75">
                  <c:v>20124.473000000002</c:v>
                </c:pt>
                <c:pt idx="76">
                  <c:v>20119.657999999999</c:v>
                </c:pt>
                <c:pt idx="77">
                  <c:v>20114.907999999999</c:v>
                </c:pt>
                <c:pt idx="78">
                  <c:v>20110.208999999999</c:v>
                </c:pt>
                <c:pt idx="79">
                  <c:v>20105.565999999999</c:v>
                </c:pt>
                <c:pt idx="80">
                  <c:v>20100.971000000001</c:v>
                </c:pt>
                <c:pt idx="81">
                  <c:v>20096.436000000002</c:v>
                </c:pt>
                <c:pt idx="82">
                  <c:v>20091.949000000001</c:v>
                </c:pt>
                <c:pt idx="83">
                  <c:v>20087.508000000002</c:v>
                </c:pt>
                <c:pt idx="84">
                  <c:v>20083.123</c:v>
                </c:pt>
                <c:pt idx="85">
                  <c:v>20078.789000000001</c:v>
                </c:pt>
                <c:pt idx="86">
                  <c:v>20074.488000000001</c:v>
                </c:pt>
                <c:pt idx="87">
                  <c:v>20070.243999999999</c:v>
                </c:pt>
                <c:pt idx="88">
                  <c:v>20066.050999999999</c:v>
                </c:pt>
                <c:pt idx="89">
                  <c:v>20061.883000000002</c:v>
                </c:pt>
                <c:pt idx="90">
                  <c:v>20057.775000000001</c:v>
                </c:pt>
                <c:pt idx="91">
                  <c:v>20053.710999999999</c:v>
                </c:pt>
                <c:pt idx="92">
                  <c:v>20049.68</c:v>
                </c:pt>
                <c:pt idx="93">
                  <c:v>20045.710999999999</c:v>
                </c:pt>
                <c:pt idx="94">
                  <c:v>20041.763999999999</c:v>
                </c:pt>
                <c:pt idx="95">
                  <c:v>20037.875</c:v>
                </c:pt>
                <c:pt idx="96">
                  <c:v>20034.02</c:v>
                </c:pt>
                <c:pt idx="97">
                  <c:v>20030.215</c:v>
                </c:pt>
                <c:pt idx="98">
                  <c:v>20026.432000000001</c:v>
                </c:pt>
                <c:pt idx="99">
                  <c:v>20022.701000000001</c:v>
                </c:pt>
                <c:pt idx="100">
                  <c:v>20019.016</c:v>
                </c:pt>
                <c:pt idx="101">
                  <c:v>20015.359</c:v>
                </c:pt>
                <c:pt idx="102">
                  <c:v>20011.741999999998</c:v>
                </c:pt>
                <c:pt idx="103">
                  <c:v>20008.162</c:v>
                </c:pt>
                <c:pt idx="104">
                  <c:v>20004.623</c:v>
                </c:pt>
                <c:pt idx="105">
                  <c:v>20001.113000000001</c:v>
                </c:pt>
                <c:pt idx="106">
                  <c:v>19997.651999999998</c:v>
                </c:pt>
                <c:pt idx="107">
                  <c:v>19994.228999999999</c:v>
                </c:pt>
                <c:pt idx="108">
                  <c:v>19990.822</c:v>
                </c:pt>
                <c:pt idx="109">
                  <c:v>19987.467000000001</c:v>
                </c:pt>
                <c:pt idx="110">
                  <c:v>19984.133000000002</c:v>
                </c:pt>
                <c:pt idx="111">
                  <c:v>19980.853999999999</c:v>
                </c:pt>
                <c:pt idx="112">
                  <c:v>19977.596000000001</c:v>
                </c:pt>
                <c:pt idx="113">
                  <c:v>19974.373</c:v>
                </c:pt>
                <c:pt idx="114">
                  <c:v>19971.192999999999</c:v>
                </c:pt>
                <c:pt idx="115">
                  <c:v>19968.037</c:v>
                </c:pt>
                <c:pt idx="116">
                  <c:v>19964.907999999999</c:v>
                </c:pt>
                <c:pt idx="117">
                  <c:v>19961.815999999999</c:v>
                </c:pt>
                <c:pt idx="118">
                  <c:v>19958.759999999998</c:v>
                </c:pt>
                <c:pt idx="119">
                  <c:v>19955.738000000001</c:v>
                </c:pt>
                <c:pt idx="120">
                  <c:v>19952.738000000001</c:v>
                </c:pt>
                <c:pt idx="121">
                  <c:v>19949.775000000001</c:v>
                </c:pt>
                <c:pt idx="122">
                  <c:v>19946.848000000002</c:v>
                </c:pt>
                <c:pt idx="123">
                  <c:v>19943.937999999998</c:v>
                </c:pt>
                <c:pt idx="124">
                  <c:v>19941.062000000002</c:v>
                </c:pt>
                <c:pt idx="125">
                  <c:v>19938.224999999999</c:v>
                </c:pt>
                <c:pt idx="126">
                  <c:v>19935.403999999999</c:v>
                </c:pt>
                <c:pt idx="127">
                  <c:v>19932.616999999998</c:v>
                </c:pt>
                <c:pt idx="128">
                  <c:v>19929.865000000002</c:v>
                </c:pt>
                <c:pt idx="129">
                  <c:v>19927.134999999998</c:v>
                </c:pt>
                <c:pt idx="130">
                  <c:v>19924.434000000001</c:v>
                </c:pt>
                <c:pt idx="131">
                  <c:v>19921.775000000001</c:v>
                </c:pt>
                <c:pt idx="132">
                  <c:v>19919.131000000001</c:v>
                </c:pt>
                <c:pt idx="133">
                  <c:v>19916.502</c:v>
                </c:pt>
                <c:pt idx="134">
                  <c:v>19913.919999999998</c:v>
                </c:pt>
                <c:pt idx="135">
                  <c:v>19911.351999999999</c:v>
                </c:pt>
                <c:pt idx="136">
                  <c:v>19908.826000000001</c:v>
                </c:pt>
                <c:pt idx="137">
                  <c:v>19906.311000000002</c:v>
                </c:pt>
                <c:pt idx="138">
                  <c:v>19903.824000000001</c:v>
                </c:pt>
                <c:pt idx="139">
                  <c:v>19901.366999999998</c:v>
                </c:pt>
                <c:pt idx="140">
                  <c:v>19898.942999999999</c:v>
                </c:pt>
                <c:pt idx="141">
                  <c:v>19896.528999999999</c:v>
                </c:pt>
                <c:pt idx="142">
                  <c:v>19894.145</c:v>
                </c:pt>
                <c:pt idx="143">
                  <c:v>19891.791000000001</c:v>
                </c:pt>
                <c:pt idx="144">
                  <c:v>19889.445</c:v>
                </c:pt>
                <c:pt idx="145">
                  <c:v>19887.134999999998</c:v>
                </c:pt>
                <c:pt idx="146">
                  <c:v>19884.846000000001</c:v>
                </c:pt>
                <c:pt idx="147">
                  <c:v>19882.594000000001</c:v>
                </c:pt>
                <c:pt idx="148">
                  <c:v>19880.348000000002</c:v>
                </c:pt>
                <c:pt idx="149">
                  <c:v>19878.136999999999</c:v>
                </c:pt>
                <c:pt idx="150">
                  <c:v>19875.936000000002</c:v>
                </c:pt>
                <c:pt idx="151">
                  <c:v>19873.775000000001</c:v>
                </c:pt>
                <c:pt idx="152">
                  <c:v>19871.625</c:v>
                </c:pt>
                <c:pt idx="153">
                  <c:v>19869.509999999998</c:v>
                </c:pt>
                <c:pt idx="154">
                  <c:v>19867.401999999998</c:v>
                </c:pt>
                <c:pt idx="155">
                  <c:v>19865.307000000001</c:v>
                </c:pt>
                <c:pt idx="156">
                  <c:v>19863.252</c:v>
                </c:pt>
                <c:pt idx="157">
                  <c:v>19861.208999999999</c:v>
                </c:pt>
                <c:pt idx="158">
                  <c:v>19859.184000000001</c:v>
                </c:pt>
                <c:pt idx="159">
                  <c:v>19857.187999999998</c:v>
                </c:pt>
                <c:pt idx="160">
                  <c:v>19855.224999999999</c:v>
                </c:pt>
                <c:pt idx="161">
                  <c:v>19853.248</c:v>
                </c:pt>
                <c:pt idx="162">
                  <c:v>19851.322</c:v>
                </c:pt>
                <c:pt idx="163">
                  <c:v>19849.403999999999</c:v>
                </c:pt>
                <c:pt idx="164">
                  <c:v>19847.508000000002</c:v>
                </c:pt>
                <c:pt idx="165">
                  <c:v>19845.627</c:v>
                </c:pt>
                <c:pt idx="166">
                  <c:v>19843.768</c:v>
                </c:pt>
                <c:pt idx="167">
                  <c:v>19841.928</c:v>
                </c:pt>
                <c:pt idx="168">
                  <c:v>19840.109</c:v>
                </c:pt>
                <c:pt idx="169">
                  <c:v>19838.311000000002</c:v>
                </c:pt>
                <c:pt idx="170">
                  <c:v>19836.523000000001</c:v>
                </c:pt>
                <c:pt idx="171">
                  <c:v>19834.758000000002</c:v>
                </c:pt>
                <c:pt idx="172">
                  <c:v>19833.009999999998</c:v>
                </c:pt>
                <c:pt idx="173">
                  <c:v>19831.282999999999</c:v>
                </c:pt>
                <c:pt idx="174">
                  <c:v>19829.578000000001</c:v>
                </c:pt>
                <c:pt idx="175">
                  <c:v>19827.877</c:v>
                </c:pt>
                <c:pt idx="176">
                  <c:v>19826.213</c:v>
                </c:pt>
                <c:pt idx="177">
                  <c:v>19824.544999999998</c:v>
                </c:pt>
                <c:pt idx="178">
                  <c:v>19822.918000000001</c:v>
                </c:pt>
                <c:pt idx="179">
                  <c:v>19821.287</c:v>
                </c:pt>
                <c:pt idx="180">
                  <c:v>19819.673999999999</c:v>
                </c:pt>
                <c:pt idx="181">
                  <c:v>19818.088</c:v>
                </c:pt>
                <c:pt idx="182">
                  <c:v>19816.509999999998</c:v>
                </c:pt>
                <c:pt idx="183">
                  <c:v>19814.953000000001</c:v>
                </c:pt>
                <c:pt idx="184">
                  <c:v>19813.412</c:v>
                </c:pt>
                <c:pt idx="185">
                  <c:v>19811.893</c:v>
                </c:pt>
                <c:pt idx="186">
                  <c:v>19810.373</c:v>
                </c:pt>
                <c:pt idx="187">
                  <c:v>19808.883000000002</c:v>
                </c:pt>
                <c:pt idx="188">
                  <c:v>19807.403999999999</c:v>
                </c:pt>
                <c:pt idx="189">
                  <c:v>19805.942999999999</c:v>
                </c:pt>
                <c:pt idx="190">
                  <c:v>19804.495999999999</c:v>
                </c:pt>
                <c:pt idx="191">
                  <c:v>19803.059000000001</c:v>
                </c:pt>
                <c:pt idx="192">
                  <c:v>19801.645</c:v>
                </c:pt>
                <c:pt idx="193">
                  <c:v>19800.234</c:v>
                </c:pt>
                <c:pt idx="194">
                  <c:v>19798.849999999999</c:v>
                </c:pt>
                <c:pt idx="195">
                  <c:v>19797.465</c:v>
                </c:pt>
                <c:pt idx="196">
                  <c:v>19796.109</c:v>
                </c:pt>
                <c:pt idx="197">
                  <c:v>19794.756000000001</c:v>
                </c:pt>
                <c:pt idx="198">
                  <c:v>19793.423999999999</c:v>
                </c:pt>
                <c:pt idx="199">
                  <c:v>19792.101999999999</c:v>
                </c:pt>
                <c:pt idx="200">
                  <c:v>19790.796999999999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4C-49B1-B086-2F2174CAB6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1214240"/>
        <c:axId val="1228131424"/>
      </c:scatterChart>
      <c:valAx>
        <c:axId val="1101214240"/>
        <c:scaling>
          <c:orientation val="minMax"/>
          <c:max val="2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(years)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8131424"/>
        <c:crosses val="autoZero"/>
        <c:crossBetween val="midCat"/>
      </c:valAx>
      <c:valAx>
        <c:axId val="1228131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StreamFlow at Gage (m</a:t>
                </a:r>
                <a:r>
                  <a:rPr lang="en-US" baseline="30000"/>
                  <a:t>3</a:t>
                </a:r>
                <a:r>
                  <a:rPr lang="en-US"/>
                  <a:t>/d)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1214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438150</xdr:colOff>
      <xdr:row>9</xdr:row>
      <xdr:rowOff>104774</xdr:rowOff>
    </xdr:from>
    <xdr:to>
      <xdr:col>19</xdr:col>
      <xdr:colOff>304800</xdr:colOff>
      <xdr:row>37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E107F7D-1E31-4A73-BF53-F8DAD5B99E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1428750</xdr:colOff>
      <xdr:row>7</xdr:row>
      <xdr:rowOff>142874</xdr:rowOff>
    </xdr:from>
    <xdr:to>
      <xdr:col>9</xdr:col>
      <xdr:colOff>180975</xdr:colOff>
      <xdr:row>29</xdr:row>
      <xdr:rowOff>114299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178A308-A1E6-4D74-B687-C8B5BB41D9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171450</xdr:colOff>
      <xdr:row>7</xdr:row>
      <xdr:rowOff>142875</xdr:rowOff>
    </xdr:from>
    <xdr:to>
      <xdr:col>19</xdr:col>
      <xdr:colOff>304800</xdr:colOff>
      <xdr:row>29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E606490-5110-48B3-81F4-23AAA99955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6</xdr:row>
      <xdr:rowOff>85724</xdr:rowOff>
    </xdr:from>
    <xdr:to>
      <xdr:col>13</xdr:col>
      <xdr:colOff>304800</xdr:colOff>
      <xdr:row>25</xdr:row>
      <xdr:rowOff>190499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7AF4AA5-5E74-485D-ACD6-5B5E792BD5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8</xdr:row>
      <xdr:rowOff>76200</xdr:rowOff>
    </xdr:from>
    <xdr:to>
      <xdr:col>11</xdr:col>
      <xdr:colOff>400050</xdr:colOff>
      <xdr:row>30</xdr:row>
      <xdr:rowOff>76199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5DFD1D3-0ABE-465D-A925-B5F298BCBB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73EE8-63C9-4E90-B3E0-AFC7DA43B7A0}">
  <dimension ref="A1:AA203"/>
  <sheetViews>
    <sheetView tabSelected="1" zoomScale="75" zoomScaleNormal="75" workbookViewId="0">
      <pane ySplit="2" topLeftCell="A3" activePane="bottomLeft" state="frozen"/>
      <selection pane="bottomLeft" activeCell="AE39" sqref="AE39"/>
    </sheetView>
  </sheetViews>
  <sheetFormatPr defaultRowHeight="15" x14ac:dyDescent="0.25"/>
  <cols>
    <col min="1" max="1" width="6.85546875" bestFit="1" customWidth="1"/>
    <col min="2" max="2" width="5.42578125" bestFit="1" customWidth="1"/>
    <col min="3" max="3" width="7" bestFit="1" customWidth="1"/>
    <col min="4" max="4" width="10" bestFit="1" customWidth="1"/>
    <col min="5" max="5" width="10.7109375" customWidth="1"/>
    <col min="6" max="6" width="10" bestFit="1" customWidth="1"/>
    <col min="7" max="7" width="5.7109375" bestFit="1" customWidth="1"/>
    <col min="8" max="8" width="10.42578125" customWidth="1"/>
    <col min="9" max="10" width="10" bestFit="1" customWidth="1"/>
    <col min="12" max="12" width="11.140625" customWidth="1"/>
    <col min="13" max="13" width="6.5703125" bestFit="1" customWidth="1"/>
    <col min="14" max="14" width="7.28515625" bestFit="1" customWidth="1"/>
    <col min="15" max="15" width="10.140625" customWidth="1"/>
    <col min="16" max="17" width="10" bestFit="1" customWidth="1"/>
    <col min="18" max="18" width="8.28515625" bestFit="1" customWidth="1"/>
    <col min="19" max="19" width="11.5703125" customWidth="1"/>
    <col min="20" max="20" width="12" bestFit="1" customWidth="1"/>
    <col min="22" max="22" width="11.28515625" customWidth="1"/>
    <col min="23" max="23" width="13.85546875" customWidth="1"/>
    <col min="25" max="25" width="18.7109375" style="3" customWidth="1"/>
    <col min="26" max="26" width="18.28515625" style="3" customWidth="1"/>
    <col min="27" max="27" width="9.140625" style="3"/>
  </cols>
  <sheetData>
    <row r="1" spans="1:27" x14ac:dyDescent="0.25">
      <c r="A1" t="s">
        <v>0</v>
      </c>
    </row>
    <row r="2" spans="1:27" s="2" customFormat="1" ht="63.75" customHeight="1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  <c r="Q2" s="2" t="s">
        <v>17</v>
      </c>
      <c r="R2" s="2" t="s">
        <v>18</v>
      </c>
      <c r="S2" s="2" t="s">
        <v>19</v>
      </c>
      <c r="T2" s="2" t="s">
        <v>20</v>
      </c>
      <c r="U2" s="2" t="s">
        <v>21</v>
      </c>
      <c r="V2" s="2" t="s">
        <v>22</v>
      </c>
      <c r="W2" s="2" t="s">
        <v>23</v>
      </c>
      <c r="X2" s="2" t="s">
        <v>24</v>
      </c>
      <c r="Y2" s="4" t="s">
        <v>25</v>
      </c>
      <c r="Z2" s="4" t="s">
        <v>26</v>
      </c>
      <c r="AA2" s="4"/>
    </row>
    <row r="3" spans="1:27" x14ac:dyDescent="0.25">
      <c r="A3">
        <v>1</v>
      </c>
      <c r="B3">
        <v>1</v>
      </c>
      <c r="C3">
        <v>1</v>
      </c>
      <c r="D3">
        <v>0</v>
      </c>
      <c r="E3">
        <v>0</v>
      </c>
      <c r="F3">
        <v>1687.8848</v>
      </c>
      <c r="G3">
        <v>0</v>
      </c>
      <c r="H3">
        <v>0</v>
      </c>
      <c r="I3">
        <v>5842.1660000000002</v>
      </c>
      <c r="J3">
        <v>7530.0508</v>
      </c>
      <c r="K3">
        <v>0</v>
      </c>
      <c r="L3">
        <v>0</v>
      </c>
      <c r="M3">
        <v>0</v>
      </c>
      <c r="N3">
        <v>0</v>
      </c>
      <c r="O3">
        <v>0</v>
      </c>
      <c r="P3">
        <v>7533.5874000000003</v>
      </c>
      <c r="Q3">
        <v>7533.5874000000003</v>
      </c>
      <c r="R3">
        <v>-3.5366</v>
      </c>
      <c r="S3">
        <v>-0.05</v>
      </c>
      <c r="U3">
        <f>D3-K3</f>
        <v>0</v>
      </c>
    </row>
    <row r="4" spans="1:27" x14ac:dyDescent="0.25">
      <c r="A4">
        <v>2</v>
      </c>
      <c r="B4">
        <v>1</v>
      </c>
      <c r="C4">
        <v>366.25</v>
      </c>
      <c r="D4">
        <v>1984.1181999999999</v>
      </c>
      <c r="E4">
        <v>0</v>
      </c>
      <c r="F4">
        <v>1687.8848</v>
      </c>
      <c r="G4">
        <v>0</v>
      </c>
      <c r="H4">
        <v>0</v>
      </c>
      <c r="I4">
        <v>5851.7808000000005</v>
      </c>
      <c r="J4">
        <v>9523.7831999999999</v>
      </c>
      <c r="K4">
        <v>0.18360000000000001</v>
      </c>
      <c r="L4">
        <v>0</v>
      </c>
      <c r="M4">
        <v>2026</v>
      </c>
      <c r="N4">
        <v>0</v>
      </c>
      <c r="O4">
        <v>0</v>
      </c>
      <c r="P4">
        <v>7501.1714000000002</v>
      </c>
      <c r="Q4">
        <v>9527.3554999999997</v>
      </c>
      <c r="R4">
        <v>-3.5722999999999998</v>
      </c>
      <c r="S4">
        <v>-0.04</v>
      </c>
      <c r="T4">
        <f t="shared" ref="T4:T67" si="0">(C4/365.25)-0.00273785</f>
        <v>1.0000000007871321</v>
      </c>
      <c r="U4">
        <f t="shared" ref="U4:U67" si="1">D4-K4</f>
        <v>1983.9345999999998</v>
      </c>
      <c r="V4">
        <f>I4-I$3</f>
        <v>9.6148000000002867</v>
      </c>
      <c r="W4">
        <f>P4-$P$3</f>
        <v>-32.416000000000167</v>
      </c>
      <c r="X4">
        <f>ABS(V4)+ABS(W4)</f>
        <v>42.030800000000454</v>
      </c>
      <c r="Y4" s="3">
        <f>U4/M4</f>
        <v>0.97923721618953596</v>
      </c>
      <c r="Z4" s="3">
        <f>X4/M4</f>
        <v>2.0745705824284529E-2</v>
      </c>
      <c r="AA4" s="3">
        <f>SUM(Y4:Z4)</f>
        <v>0.99998292201382044</v>
      </c>
    </row>
    <row r="5" spans="1:27" x14ac:dyDescent="0.25">
      <c r="A5">
        <v>2</v>
      </c>
      <c r="B5">
        <v>2</v>
      </c>
      <c r="C5">
        <v>731.5</v>
      </c>
      <c r="D5">
        <v>1903.5586000000001</v>
      </c>
      <c r="E5">
        <v>0</v>
      </c>
      <c r="F5">
        <v>1687.8848</v>
      </c>
      <c r="G5">
        <v>0</v>
      </c>
      <c r="H5">
        <v>0</v>
      </c>
      <c r="I5">
        <v>5878.3076000000001</v>
      </c>
      <c r="J5">
        <v>9469.7510000000002</v>
      </c>
      <c r="K5">
        <v>0.1348</v>
      </c>
      <c r="L5">
        <v>0</v>
      </c>
      <c r="M5">
        <v>2026</v>
      </c>
      <c r="N5">
        <v>0</v>
      </c>
      <c r="O5">
        <v>0</v>
      </c>
      <c r="P5">
        <v>7447.1679999999997</v>
      </c>
      <c r="Q5">
        <v>9473.3027000000002</v>
      </c>
      <c r="R5">
        <v>-3.5518000000000001</v>
      </c>
      <c r="S5">
        <v>-0.04</v>
      </c>
      <c r="T5">
        <f t="shared" si="0"/>
        <v>2.0000000007871321</v>
      </c>
      <c r="U5">
        <f t="shared" si="1"/>
        <v>1903.4238</v>
      </c>
      <c r="V5">
        <f t="shared" ref="V5:V68" si="2">I5-I$3</f>
        <v>36.141599999999926</v>
      </c>
      <c r="W5">
        <f t="shared" ref="W5:W68" si="3">P5-$P$3</f>
        <v>-86.419400000000678</v>
      </c>
      <c r="X5">
        <f t="shared" ref="X5:X68" si="4">ABS(V5)+ABS(W5)</f>
        <v>122.5610000000006</v>
      </c>
      <c r="Y5" s="3">
        <f t="shared" ref="Y5:Y68" si="5">U5/M5</f>
        <v>0.93949842053307009</v>
      </c>
      <c r="Z5" s="3">
        <f t="shared" ref="Z5:Z68" si="6">X5/M5</f>
        <v>6.049407699901313E-2</v>
      </c>
      <c r="AA5" s="3">
        <f t="shared" ref="AA5:AA68" si="7">SUM(Y5:Z5)</f>
        <v>0.99999249753208319</v>
      </c>
    </row>
    <row r="6" spans="1:27" x14ac:dyDescent="0.25">
      <c r="A6">
        <v>2</v>
      </c>
      <c r="B6">
        <v>3</v>
      </c>
      <c r="C6">
        <v>1096.8</v>
      </c>
      <c r="D6">
        <v>1805.5117</v>
      </c>
      <c r="E6">
        <v>0</v>
      </c>
      <c r="F6">
        <v>1687.8848</v>
      </c>
      <c r="G6">
        <v>0</v>
      </c>
      <c r="H6">
        <v>0</v>
      </c>
      <c r="I6">
        <v>5920.7094999999999</v>
      </c>
      <c r="J6">
        <v>9414.1054999999997</v>
      </c>
      <c r="K6" s="1">
        <v>8.6914000000000005E-2</v>
      </c>
      <c r="L6">
        <v>0</v>
      </c>
      <c r="M6">
        <v>2026</v>
      </c>
      <c r="N6">
        <v>0</v>
      </c>
      <c r="O6">
        <v>0</v>
      </c>
      <c r="P6">
        <v>7391.5956999999999</v>
      </c>
      <c r="Q6">
        <v>9417.6826000000001</v>
      </c>
      <c r="R6">
        <v>-3.5771000000000002</v>
      </c>
      <c r="S6">
        <v>-0.04</v>
      </c>
      <c r="T6">
        <f t="shared" si="0"/>
        <v>3.0001368933264887</v>
      </c>
      <c r="U6">
        <f t="shared" si="1"/>
        <v>1805.424786</v>
      </c>
      <c r="V6">
        <f t="shared" si="2"/>
        <v>78.543499999999767</v>
      </c>
      <c r="W6">
        <f t="shared" si="3"/>
        <v>-141.99170000000049</v>
      </c>
      <c r="X6">
        <f t="shared" si="4"/>
        <v>220.53520000000026</v>
      </c>
      <c r="Y6" s="3">
        <f t="shared" si="5"/>
        <v>0.89112773247778876</v>
      </c>
      <c r="Z6" s="3">
        <f t="shared" si="6"/>
        <v>0.10885251727541967</v>
      </c>
      <c r="AA6" s="3">
        <f t="shared" si="7"/>
        <v>0.99998024975320843</v>
      </c>
    </row>
    <row r="7" spans="1:27" x14ac:dyDescent="0.25">
      <c r="A7">
        <v>2</v>
      </c>
      <c r="B7">
        <v>4</v>
      </c>
      <c r="C7">
        <v>1462</v>
      </c>
      <c r="D7">
        <v>1706.0165999999999</v>
      </c>
      <c r="E7">
        <v>0</v>
      </c>
      <c r="F7">
        <v>1687.8848</v>
      </c>
      <c r="G7">
        <v>0</v>
      </c>
      <c r="H7">
        <v>0</v>
      </c>
      <c r="I7">
        <v>5972.2388000000001</v>
      </c>
      <c r="J7">
        <v>9366.1406000000006</v>
      </c>
      <c r="K7" s="1">
        <v>3.8086000000000002E-2</v>
      </c>
      <c r="L7">
        <v>0</v>
      </c>
      <c r="M7">
        <v>2026</v>
      </c>
      <c r="N7">
        <v>0</v>
      </c>
      <c r="O7">
        <v>0</v>
      </c>
      <c r="P7">
        <v>7343.6288999999997</v>
      </c>
      <c r="Q7">
        <v>9369.6669999999995</v>
      </c>
      <c r="R7">
        <v>-3.5264000000000002</v>
      </c>
      <c r="S7">
        <v>-0.04</v>
      </c>
      <c r="T7">
        <f t="shared" si="0"/>
        <v>4.0000000007871321</v>
      </c>
      <c r="U7">
        <f t="shared" si="1"/>
        <v>1705.9785139999999</v>
      </c>
      <c r="V7">
        <f t="shared" si="2"/>
        <v>130.07279999999992</v>
      </c>
      <c r="W7">
        <f t="shared" si="3"/>
        <v>-189.95850000000064</v>
      </c>
      <c r="X7">
        <f t="shared" si="4"/>
        <v>320.03130000000056</v>
      </c>
      <c r="Y7" s="3">
        <f t="shared" si="5"/>
        <v>0.84204270187561692</v>
      </c>
      <c r="Z7" s="3">
        <f t="shared" si="6"/>
        <v>0.15796214215202398</v>
      </c>
      <c r="AA7" s="3">
        <f t="shared" si="7"/>
        <v>1.0000048440276408</v>
      </c>
    </row>
    <row r="8" spans="1:27" x14ac:dyDescent="0.25">
      <c r="A8">
        <v>2</v>
      </c>
      <c r="B8">
        <v>5</v>
      </c>
      <c r="C8">
        <v>1827.2</v>
      </c>
      <c r="D8">
        <v>1612.8184000000001</v>
      </c>
      <c r="E8">
        <v>0</v>
      </c>
      <c r="F8">
        <v>1687.8848</v>
      </c>
      <c r="G8">
        <v>0</v>
      </c>
      <c r="H8">
        <v>0</v>
      </c>
      <c r="I8">
        <v>6025.9032999999999</v>
      </c>
      <c r="J8">
        <v>9326.6064000000006</v>
      </c>
      <c r="K8" s="1">
        <v>2.1484E-2</v>
      </c>
      <c r="L8">
        <v>0</v>
      </c>
      <c r="M8">
        <v>2026</v>
      </c>
      <c r="N8">
        <v>0</v>
      </c>
      <c r="O8">
        <v>0</v>
      </c>
      <c r="P8">
        <v>7304.1030000000001</v>
      </c>
      <c r="Q8">
        <v>9330.125</v>
      </c>
      <c r="R8">
        <v>-3.5186000000000002</v>
      </c>
      <c r="S8">
        <v>-0.04</v>
      </c>
      <c r="T8">
        <f t="shared" si="0"/>
        <v>4.9998631082477756</v>
      </c>
      <c r="U8">
        <f t="shared" si="1"/>
        <v>1612.796916</v>
      </c>
      <c r="V8">
        <f t="shared" si="2"/>
        <v>183.73729999999978</v>
      </c>
      <c r="W8">
        <f t="shared" si="3"/>
        <v>-229.48440000000028</v>
      </c>
      <c r="X8">
        <f t="shared" si="4"/>
        <v>413.22170000000006</v>
      </c>
      <c r="Y8" s="3">
        <f t="shared" si="5"/>
        <v>0.79604981046396839</v>
      </c>
      <c r="Z8" s="3">
        <f t="shared" si="6"/>
        <v>0.20395937808489636</v>
      </c>
      <c r="AA8" s="3">
        <f t="shared" si="7"/>
        <v>1.0000091885488647</v>
      </c>
    </row>
    <row r="9" spans="1:27" x14ac:dyDescent="0.25">
      <c r="A9">
        <v>2</v>
      </c>
      <c r="B9">
        <v>6</v>
      </c>
      <c r="C9">
        <v>2192.5</v>
      </c>
      <c r="D9">
        <v>1528.5790999999999</v>
      </c>
      <c r="E9">
        <v>0</v>
      </c>
      <c r="F9">
        <v>1687.8848</v>
      </c>
      <c r="G9">
        <v>0</v>
      </c>
      <c r="H9">
        <v>0</v>
      </c>
      <c r="I9">
        <v>6076.4946</v>
      </c>
      <c r="J9">
        <v>9292.9590000000007</v>
      </c>
      <c r="K9" s="1">
        <v>1.2695E-2</v>
      </c>
      <c r="L9">
        <v>0</v>
      </c>
      <c r="M9">
        <v>2026</v>
      </c>
      <c r="N9">
        <v>0</v>
      </c>
      <c r="O9">
        <v>0</v>
      </c>
      <c r="P9">
        <v>7270.4867999999997</v>
      </c>
      <c r="Q9">
        <v>9296.5</v>
      </c>
      <c r="R9">
        <v>-3.5409999999999999</v>
      </c>
      <c r="S9">
        <v>-0.04</v>
      </c>
      <c r="T9">
        <f t="shared" si="0"/>
        <v>6.0000000007871321</v>
      </c>
      <c r="U9">
        <f t="shared" si="1"/>
        <v>1528.566405</v>
      </c>
      <c r="V9">
        <f t="shared" si="2"/>
        <v>234.32859999999982</v>
      </c>
      <c r="W9">
        <f t="shared" si="3"/>
        <v>-263.10060000000067</v>
      </c>
      <c r="X9">
        <f t="shared" si="4"/>
        <v>497.42920000000049</v>
      </c>
      <c r="Y9" s="3">
        <f t="shared" si="5"/>
        <v>0.75447502714708792</v>
      </c>
      <c r="Z9" s="3">
        <f t="shared" si="6"/>
        <v>0.24552280355380082</v>
      </c>
      <c r="AA9" s="3">
        <f t="shared" si="7"/>
        <v>0.99999783070088877</v>
      </c>
    </row>
    <row r="10" spans="1:27" x14ac:dyDescent="0.25">
      <c r="A10">
        <v>2</v>
      </c>
      <c r="B10">
        <v>7</v>
      </c>
      <c r="C10">
        <v>2557.8000000000002</v>
      </c>
      <c r="D10">
        <v>1453.5879</v>
      </c>
      <c r="E10">
        <v>0</v>
      </c>
      <c r="F10">
        <v>1687.8848</v>
      </c>
      <c r="G10">
        <v>0</v>
      </c>
      <c r="H10">
        <v>0</v>
      </c>
      <c r="I10">
        <v>6122.5122000000001</v>
      </c>
      <c r="J10">
        <v>9263.9843999999994</v>
      </c>
      <c r="K10" s="1">
        <v>2.9296999999999999E-3</v>
      </c>
      <c r="L10">
        <v>0</v>
      </c>
      <c r="M10">
        <v>2026</v>
      </c>
      <c r="N10">
        <v>0</v>
      </c>
      <c r="O10">
        <v>0</v>
      </c>
      <c r="P10">
        <v>7241.4883</v>
      </c>
      <c r="Q10">
        <v>9267.4912000000004</v>
      </c>
      <c r="R10">
        <v>-3.5068000000000001</v>
      </c>
      <c r="S10">
        <v>-0.04</v>
      </c>
      <c r="T10">
        <f t="shared" si="0"/>
        <v>7.0001368933264896</v>
      </c>
      <c r="U10">
        <f t="shared" si="1"/>
        <v>1453.5849702999999</v>
      </c>
      <c r="V10">
        <f t="shared" si="2"/>
        <v>280.34619999999995</v>
      </c>
      <c r="W10">
        <f t="shared" si="3"/>
        <v>-292.09910000000036</v>
      </c>
      <c r="X10">
        <f t="shared" si="4"/>
        <v>572.44530000000032</v>
      </c>
      <c r="Y10" s="3">
        <f t="shared" si="5"/>
        <v>0.7174654345014807</v>
      </c>
      <c r="Z10" s="3">
        <f t="shared" si="6"/>
        <v>0.28254950641658455</v>
      </c>
      <c r="AA10" s="3">
        <f t="shared" si="7"/>
        <v>1.0000149409180652</v>
      </c>
    </row>
    <row r="11" spans="1:27" x14ac:dyDescent="0.25">
      <c r="A11">
        <v>2</v>
      </c>
      <c r="B11">
        <v>8</v>
      </c>
      <c r="C11">
        <v>2923</v>
      </c>
      <c r="D11">
        <v>1386.9619</v>
      </c>
      <c r="E11">
        <v>0</v>
      </c>
      <c r="F11">
        <v>1687.8848</v>
      </c>
      <c r="G11">
        <v>0</v>
      </c>
      <c r="H11">
        <v>0</v>
      </c>
      <c r="I11">
        <v>6163.6635999999999</v>
      </c>
      <c r="J11">
        <v>9238.5097999999998</v>
      </c>
      <c r="K11" s="1">
        <v>2.9296999999999999E-3</v>
      </c>
      <c r="L11">
        <v>0</v>
      </c>
      <c r="M11">
        <v>2026</v>
      </c>
      <c r="N11">
        <v>0</v>
      </c>
      <c r="O11">
        <v>0</v>
      </c>
      <c r="P11">
        <v>7216.0288</v>
      </c>
      <c r="Q11">
        <v>9242.0311999999994</v>
      </c>
      <c r="R11">
        <v>-3.5215000000000001</v>
      </c>
      <c r="S11">
        <v>-0.04</v>
      </c>
      <c r="T11">
        <f t="shared" si="0"/>
        <v>8.0000000007871321</v>
      </c>
      <c r="U11">
        <f t="shared" si="1"/>
        <v>1386.9589702999999</v>
      </c>
      <c r="V11">
        <f t="shared" si="2"/>
        <v>321.49759999999969</v>
      </c>
      <c r="W11">
        <f t="shared" si="3"/>
        <v>-317.5586000000003</v>
      </c>
      <c r="X11">
        <f t="shared" si="4"/>
        <v>639.05619999999999</v>
      </c>
      <c r="Y11" s="3">
        <f t="shared" si="5"/>
        <v>0.68457994585389925</v>
      </c>
      <c r="Z11" s="3">
        <f t="shared" si="6"/>
        <v>0.31542754195459033</v>
      </c>
      <c r="AA11" s="3">
        <f t="shared" si="7"/>
        <v>1.0000074878084897</v>
      </c>
    </row>
    <row r="12" spans="1:27" x14ac:dyDescent="0.25">
      <c r="A12">
        <v>2</v>
      </c>
      <c r="B12">
        <v>9</v>
      </c>
      <c r="C12">
        <v>3288.2</v>
      </c>
      <c r="D12">
        <v>1327.6923999999999</v>
      </c>
      <c r="E12">
        <v>0</v>
      </c>
      <c r="F12">
        <v>1687.8848</v>
      </c>
      <c r="G12">
        <v>0</v>
      </c>
      <c r="H12">
        <v>0</v>
      </c>
      <c r="I12">
        <v>6201.4111000000003</v>
      </c>
      <c r="J12">
        <v>9216.9883000000009</v>
      </c>
      <c r="K12" s="1">
        <v>3.9061999999999999E-3</v>
      </c>
      <c r="L12">
        <v>0</v>
      </c>
      <c r="M12">
        <v>2026</v>
      </c>
      <c r="N12">
        <v>0</v>
      </c>
      <c r="O12">
        <v>0</v>
      </c>
      <c r="P12">
        <v>7194.5424999999996</v>
      </c>
      <c r="Q12">
        <v>9220.5468999999994</v>
      </c>
      <c r="R12">
        <v>-3.5586000000000002</v>
      </c>
      <c r="S12">
        <v>-0.04</v>
      </c>
      <c r="T12">
        <f t="shared" si="0"/>
        <v>8.9998631082477747</v>
      </c>
      <c r="U12">
        <f t="shared" si="1"/>
        <v>1327.6884937999998</v>
      </c>
      <c r="V12">
        <f t="shared" si="2"/>
        <v>359.24510000000009</v>
      </c>
      <c r="W12">
        <f t="shared" si="3"/>
        <v>-339.04490000000078</v>
      </c>
      <c r="X12">
        <f t="shared" si="4"/>
        <v>698.29000000000087</v>
      </c>
      <c r="Y12" s="3">
        <f t="shared" si="5"/>
        <v>0.65532502161895356</v>
      </c>
      <c r="Z12" s="3">
        <f t="shared" si="6"/>
        <v>0.3446643632773943</v>
      </c>
      <c r="AA12" s="3">
        <f t="shared" si="7"/>
        <v>0.99998938489634792</v>
      </c>
    </row>
    <row r="13" spans="1:27" x14ac:dyDescent="0.25">
      <c r="A13">
        <v>2</v>
      </c>
      <c r="B13">
        <v>10</v>
      </c>
      <c r="C13">
        <v>3653.5</v>
      </c>
      <c r="D13">
        <v>1274.7627</v>
      </c>
      <c r="E13">
        <v>0</v>
      </c>
      <c r="F13">
        <v>1687.8848</v>
      </c>
      <c r="G13">
        <v>0</v>
      </c>
      <c r="H13">
        <v>0</v>
      </c>
      <c r="I13">
        <v>6234.7124000000003</v>
      </c>
      <c r="J13">
        <v>9197.3593999999994</v>
      </c>
      <c r="K13" s="1">
        <v>2.9296999999999999E-3</v>
      </c>
      <c r="L13">
        <v>0</v>
      </c>
      <c r="M13">
        <v>2026</v>
      </c>
      <c r="N13">
        <v>0</v>
      </c>
      <c r="O13">
        <v>0</v>
      </c>
      <c r="P13">
        <v>7174.9477999999999</v>
      </c>
      <c r="Q13">
        <v>9200.9511999999995</v>
      </c>
      <c r="R13">
        <v>-3.5918000000000001</v>
      </c>
      <c r="S13">
        <v>-0.04</v>
      </c>
      <c r="T13">
        <f t="shared" si="0"/>
        <v>10.000000000787132</v>
      </c>
      <c r="U13">
        <f t="shared" si="1"/>
        <v>1274.7597702999999</v>
      </c>
      <c r="V13">
        <f t="shared" si="2"/>
        <v>392.54640000000018</v>
      </c>
      <c r="W13">
        <f t="shared" si="3"/>
        <v>-358.63960000000043</v>
      </c>
      <c r="X13">
        <f t="shared" si="4"/>
        <v>751.1860000000006</v>
      </c>
      <c r="Y13" s="3">
        <f t="shared" si="5"/>
        <v>0.6292002814906219</v>
      </c>
      <c r="Z13" s="3">
        <f t="shared" si="6"/>
        <v>0.37077295162882556</v>
      </c>
      <c r="AA13" s="3">
        <f t="shared" si="7"/>
        <v>0.99997323311944752</v>
      </c>
    </row>
    <row r="14" spans="1:27" x14ac:dyDescent="0.25">
      <c r="A14">
        <v>2</v>
      </c>
      <c r="B14">
        <v>11</v>
      </c>
      <c r="C14">
        <v>4018.8</v>
      </c>
      <c r="D14">
        <v>1227.3271</v>
      </c>
      <c r="E14">
        <v>0</v>
      </c>
      <c r="F14">
        <v>1687.8848</v>
      </c>
      <c r="G14">
        <v>0</v>
      </c>
      <c r="H14">
        <v>0</v>
      </c>
      <c r="I14">
        <v>6264.2788</v>
      </c>
      <c r="J14">
        <v>9179.4902000000002</v>
      </c>
      <c r="K14" s="1">
        <v>4.8827999999999996E-3</v>
      </c>
      <c r="L14">
        <v>0</v>
      </c>
      <c r="M14">
        <v>2026</v>
      </c>
      <c r="N14">
        <v>0</v>
      </c>
      <c r="O14">
        <v>0</v>
      </c>
      <c r="P14">
        <v>7157.0366000000004</v>
      </c>
      <c r="Q14">
        <v>9183.0409999999993</v>
      </c>
      <c r="R14">
        <v>-3.5508000000000002</v>
      </c>
      <c r="S14">
        <v>-0.04</v>
      </c>
      <c r="T14">
        <f t="shared" si="0"/>
        <v>11.000136893326488</v>
      </c>
      <c r="U14">
        <f t="shared" si="1"/>
        <v>1227.3222172000001</v>
      </c>
      <c r="V14">
        <f t="shared" si="2"/>
        <v>422.11279999999988</v>
      </c>
      <c r="W14">
        <f t="shared" si="3"/>
        <v>-376.55079999999998</v>
      </c>
      <c r="X14">
        <f t="shared" si="4"/>
        <v>798.66359999999986</v>
      </c>
      <c r="Y14" s="3">
        <f t="shared" si="5"/>
        <v>0.60578589200394872</v>
      </c>
      <c r="Z14" s="3">
        <f t="shared" si="6"/>
        <v>0.39420710760118455</v>
      </c>
      <c r="AA14" s="3">
        <f t="shared" si="7"/>
        <v>0.99999299960513333</v>
      </c>
    </row>
    <row r="15" spans="1:27" x14ac:dyDescent="0.25">
      <c r="A15">
        <v>2</v>
      </c>
      <c r="B15">
        <v>12</v>
      </c>
      <c r="C15">
        <v>4384</v>
      </c>
      <c r="D15">
        <v>1184.4854</v>
      </c>
      <c r="E15">
        <v>0</v>
      </c>
      <c r="F15">
        <v>1687.8848</v>
      </c>
      <c r="G15">
        <v>0</v>
      </c>
      <c r="H15">
        <v>0</v>
      </c>
      <c r="I15">
        <v>6290.7143999999998</v>
      </c>
      <c r="J15">
        <v>9163.0840000000007</v>
      </c>
      <c r="K15" s="1">
        <v>5.8593999999999999E-3</v>
      </c>
      <c r="L15">
        <v>0</v>
      </c>
      <c r="M15">
        <v>2026</v>
      </c>
      <c r="N15">
        <v>0</v>
      </c>
      <c r="O15">
        <v>0</v>
      </c>
      <c r="P15">
        <v>7140.6304</v>
      </c>
      <c r="Q15">
        <v>9166.6366999999991</v>
      </c>
      <c r="R15">
        <v>-3.5527000000000002</v>
      </c>
      <c r="S15">
        <v>-0.04</v>
      </c>
      <c r="T15">
        <f t="shared" si="0"/>
        <v>12.000000000787132</v>
      </c>
      <c r="U15">
        <f t="shared" si="1"/>
        <v>1184.4795406000001</v>
      </c>
      <c r="V15">
        <f t="shared" si="2"/>
        <v>448.54839999999967</v>
      </c>
      <c r="W15">
        <f t="shared" si="3"/>
        <v>-392.95700000000033</v>
      </c>
      <c r="X15">
        <f t="shared" si="4"/>
        <v>841.50540000000001</v>
      </c>
      <c r="Y15" s="3">
        <f t="shared" si="5"/>
        <v>0.58463945735439293</v>
      </c>
      <c r="Z15" s="3">
        <f t="shared" si="6"/>
        <v>0.41535310957551824</v>
      </c>
      <c r="AA15" s="3">
        <f t="shared" si="7"/>
        <v>0.99999256692991123</v>
      </c>
    </row>
    <row r="16" spans="1:27" x14ac:dyDescent="0.25">
      <c r="A16">
        <v>2</v>
      </c>
      <c r="B16">
        <v>13</v>
      </c>
      <c r="C16">
        <v>4749.2</v>
      </c>
      <c r="D16">
        <v>1145.6669999999999</v>
      </c>
      <c r="E16">
        <v>0</v>
      </c>
      <c r="F16">
        <v>1687.8848</v>
      </c>
      <c r="G16">
        <v>0</v>
      </c>
      <c r="H16">
        <v>0</v>
      </c>
      <c r="I16">
        <v>6315.3163999999997</v>
      </c>
      <c r="J16">
        <v>9148.8682000000008</v>
      </c>
      <c r="K16" s="1">
        <v>1.9530999999999999E-3</v>
      </c>
      <c r="L16">
        <v>0</v>
      </c>
      <c r="M16">
        <v>2026</v>
      </c>
      <c r="N16">
        <v>0</v>
      </c>
      <c r="O16">
        <v>0</v>
      </c>
      <c r="P16">
        <v>7126.3882000000003</v>
      </c>
      <c r="Q16">
        <v>9152.3906000000006</v>
      </c>
      <c r="R16">
        <v>-3.5225</v>
      </c>
      <c r="S16">
        <v>-0.04</v>
      </c>
      <c r="T16">
        <f t="shared" si="0"/>
        <v>12.999863108247775</v>
      </c>
      <c r="U16">
        <f t="shared" si="1"/>
        <v>1145.6650468999999</v>
      </c>
      <c r="V16">
        <f t="shared" si="2"/>
        <v>473.15039999999954</v>
      </c>
      <c r="W16">
        <f t="shared" si="3"/>
        <v>-407.19920000000002</v>
      </c>
      <c r="X16">
        <f t="shared" si="4"/>
        <v>880.34959999999955</v>
      </c>
      <c r="Y16" s="3">
        <f t="shared" si="5"/>
        <v>0.56548126697926948</v>
      </c>
      <c r="Z16" s="3">
        <f t="shared" si="6"/>
        <v>0.43452596248766018</v>
      </c>
      <c r="AA16" s="3">
        <f t="shared" si="7"/>
        <v>1.0000072294669295</v>
      </c>
    </row>
    <row r="17" spans="1:27" x14ac:dyDescent="0.25">
      <c r="A17">
        <v>2</v>
      </c>
      <c r="B17">
        <v>14</v>
      </c>
      <c r="C17">
        <v>5114.5</v>
      </c>
      <c r="D17">
        <v>1110.2236</v>
      </c>
      <c r="E17">
        <v>0</v>
      </c>
      <c r="F17">
        <v>1687.8848</v>
      </c>
      <c r="G17">
        <v>0</v>
      </c>
      <c r="H17">
        <v>0</v>
      </c>
      <c r="I17">
        <v>6337.8882000000003</v>
      </c>
      <c r="J17">
        <v>9135.9961000000003</v>
      </c>
      <c r="K17" s="1">
        <v>3.9061999999999999E-3</v>
      </c>
      <c r="L17">
        <v>0</v>
      </c>
      <c r="M17">
        <v>2026</v>
      </c>
      <c r="N17">
        <v>0</v>
      </c>
      <c r="O17">
        <v>0</v>
      </c>
      <c r="P17">
        <v>7113.5375999999997</v>
      </c>
      <c r="Q17">
        <v>9139.5409999999993</v>
      </c>
      <c r="R17">
        <v>-3.5449000000000002</v>
      </c>
      <c r="S17">
        <v>-0.04</v>
      </c>
      <c r="T17">
        <f t="shared" si="0"/>
        <v>14.000000000787132</v>
      </c>
      <c r="U17">
        <f t="shared" si="1"/>
        <v>1110.2196938</v>
      </c>
      <c r="V17">
        <f t="shared" si="2"/>
        <v>495.72220000000016</v>
      </c>
      <c r="W17">
        <f t="shared" si="3"/>
        <v>-420.04980000000069</v>
      </c>
      <c r="X17">
        <f t="shared" si="4"/>
        <v>915.77200000000084</v>
      </c>
      <c r="Y17" s="3">
        <f t="shared" si="5"/>
        <v>0.54798602852912137</v>
      </c>
      <c r="Z17" s="3">
        <f t="shared" si="6"/>
        <v>0.45200987166831236</v>
      </c>
      <c r="AA17" s="3">
        <f t="shared" si="7"/>
        <v>0.99999590019743367</v>
      </c>
    </row>
    <row r="18" spans="1:27" x14ac:dyDescent="0.25">
      <c r="A18">
        <v>2</v>
      </c>
      <c r="B18">
        <v>15</v>
      </c>
      <c r="C18">
        <v>5479.8</v>
      </c>
      <c r="D18">
        <v>1077.8145</v>
      </c>
      <c r="E18">
        <v>0</v>
      </c>
      <c r="F18">
        <v>1687.8848</v>
      </c>
      <c r="G18">
        <v>0</v>
      </c>
      <c r="H18">
        <v>0</v>
      </c>
      <c r="I18">
        <v>6358.3877000000002</v>
      </c>
      <c r="J18">
        <v>9124.0869000000002</v>
      </c>
      <c r="K18" s="1">
        <v>1.9530999999999999E-3</v>
      </c>
      <c r="L18">
        <v>0</v>
      </c>
      <c r="M18">
        <v>2026</v>
      </c>
      <c r="N18">
        <v>0</v>
      </c>
      <c r="O18">
        <v>0</v>
      </c>
      <c r="P18">
        <v>7101.6025</v>
      </c>
      <c r="Q18">
        <v>9127.6044999999995</v>
      </c>
      <c r="R18">
        <v>-3.5175999999999998</v>
      </c>
      <c r="S18">
        <v>-0.04</v>
      </c>
      <c r="T18">
        <f t="shared" si="0"/>
        <v>15.000136893326488</v>
      </c>
      <c r="U18">
        <f t="shared" si="1"/>
        <v>1077.8125468999999</v>
      </c>
      <c r="V18">
        <f t="shared" si="2"/>
        <v>516.22170000000006</v>
      </c>
      <c r="W18">
        <f t="shared" si="3"/>
        <v>-431.98490000000038</v>
      </c>
      <c r="X18">
        <f t="shared" si="4"/>
        <v>948.20660000000044</v>
      </c>
      <c r="Y18" s="3">
        <f t="shared" si="5"/>
        <v>0.53199039827245798</v>
      </c>
      <c r="Z18" s="3">
        <f t="shared" si="6"/>
        <v>0.46801905231984225</v>
      </c>
      <c r="AA18" s="3">
        <f t="shared" si="7"/>
        <v>1.0000094505923003</v>
      </c>
    </row>
    <row r="19" spans="1:27" x14ac:dyDescent="0.25">
      <c r="A19">
        <v>2</v>
      </c>
      <c r="B19">
        <v>16</v>
      </c>
      <c r="C19">
        <v>5845</v>
      </c>
      <c r="D19">
        <v>1047.9188999999999</v>
      </c>
      <c r="E19">
        <v>0</v>
      </c>
      <c r="F19">
        <v>1687.8848</v>
      </c>
      <c r="G19">
        <v>0</v>
      </c>
      <c r="H19">
        <v>0</v>
      </c>
      <c r="I19">
        <v>6377.1181999999999</v>
      </c>
      <c r="J19">
        <v>9112.9218999999994</v>
      </c>
      <c r="K19" s="1">
        <v>1.9530999999999999E-3</v>
      </c>
      <c r="L19">
        <v>0</v>
      </c>
      <c r="M19">
        <v>2026</v>
      </c>
      <c r="N19">
        <v>0</v>
      </c>
      <c r="O19">
        <v>0</v>
      </c>
      <c r="P19">
        <v>7090.4839000000002</v>
      </c>
      <c r="Q19">
        <v>9116.4863000000005</v>
      </c>
      <c r="R19">
        <v>-3.5644999999999998</v>
      </c>
      <c r="S19">
        <v>-0.04</v>
      </c>
      <c r="T19">
        <f t="shared" si="0"/>
        <v>16.000000000787132</v>
      </c>
      <c r="U19">
        <f t="shared" si="1"/>
        <v>1047.9169468999999</v>
      </c>
      <c r="V19">
        <f t="shared" si="2"/>
        <v>534.95219999999972</v>
      </c>
      <c r="W19">
        <f t="shared" si="3"/>
        <v>-443.10350000000017</v>
      </c>
      <c r="X19">
        <f t="shared" si="4"/>
        <v>978.05569999999989</v>
      </c>
      <c r="Y19" s="3">
        <f t="shared" si="5"/>
        <v>0.51723442591312929</v>
      </c>
      <c r="Z19" s="3">
        <f t="shared" si="6"/>
        <v>0.48275207305034545</v>
      </c>
      <c r="AA19" s="3">
        <f t="shared" si="7"/>
        <v>0.9999864989634748</v>
      </c>
    </row>
    <row r="20" spans="1:27" x14ac:dyDescent="0.25">
      <c r="A20">
        <v>2</v>
      </c>
      <c r="B20">
        <v>17</v>
      </c>
      <c r="C20">
        <v>6210.2</v>
      </c>
      <c r="D20">
        <v>1020.4092000000001</v>
      </c>
      <c r="E20">
        <v>0</v>
      </c>
      <c r="F20">
        <v>1687.8848</v>
      </c>
      <c r="G20">
        <v>0</v>
      </c>
      <c r="H20">
        <v>0</v>
      </c>
      <c r="I20">
        <v>6394.2896000000001</v>
      </c>
      <c r="J20">
        <v>9102.5840000000007</v>
      </c>
      <c r="K20" s="1">
        <v>1.9530999999999999E-3</v>
      </c>
      <c r="L20">
        <v>0</v>
      </c>
      <c r="M20">
        <v>2026</v>
      </c>
      <c r="N20">
        <v>0</v>
      </c>
      <c r="O20">
        <v>0</v>
      </c>
      <c r="P20">
        <v>7080.1021000000001</v>
      </c>
      <c r="Q20">
        <v>9106.1034999999993</v>
      </c>
      <c r="R20">
        <v>-3.5194999999999999</v>
      </c>
      <c r="S20">
        <v>-0.04</v>
      </c>
      <c r="T20">
        <f t="shared" si="0"/>
        <v>16.999863108247776</v>
      </c>
      <c r="U20">
        <f t="shared" si="1"/>
        <v>1020.4072469</v>
      </c>
      <c r="V20">
        <f t="shared" si="2"/>
        <v>552.1235999999999</v>
      </c>
      <c r="W20">
        <f t="shared" si="3"/>
        <v>-453.48530000000028</v>
      </c>
      <c r="X20">
        <f t="shared" si="4"/>
        <v>1005.6089000000002</v>
      </c>
      <c r="Y20" s="3">
        <f t="shared" si="5"/>
        <v>0.50365609422507407</v>
      </c>
      <c r="Z20" s="3">
        <f t="shared" si="6"/>
        <v>0.49635187561697935</v>
      </c>
      <c r="AA20" s="3">
        <f t="shared" si="7"/>
        <v>1.0000079698420534</v>
      </c>
    </row>
    <row r="21" spans="1:27" x14ac:dyDescent="0.25">
      <c r="A21">
        <v>2</v>
      </c>
      <c r="B21">
        <v>18</v>
      </c>
      <c r="C21">
        <v>6575.5</v>
      </c>
      <c r="D21">
        <v>994.83010000000002</v>
      </c>
      <c r="E21">
        <v>0</v>
      </c>
      <c r="F21">
        <v>1687.8848</v>
      </c>
      <c r="G21">
        <v>0</v>
      </c>
      <c r="H21">
        <v>0</v>
      </c>
      <c r="I21">
        <v>6410.1157000000003</v>
      </c>
      <c r="J21">
        <v>9092.8300999999992</v>
      </c>
      <c r="K21" s="1">
        <v>2.9296999999999999E-3</v>
      </c>
      <c r="L21">
        <v>0</v>
      </c>
      <c r="M21">
        <v>2026</v>
      </c>
      <c r="N21">
        <v>0</v>
      </c>
      <c r="O21">
        <v>0</v>
      </c>
      <c r="P21">
        <v>7070.3739999999998</v>
      </c>
      <c r="Q21">
        <v>9096.3770000000004</v>
      </c>
      <c r="R21">
        <v>-3.5468999999999999</v>
      </c>
      <c r="S21">
        <v>-0.04</v>
      </c>
      <c r="T21">
        <f t="shared" si="0"/>
        <v>18.000000000787132</v>
      </c>
      <c r="U21">
        <f t="shared" si="1"/>
        <v>994.82717030000003</v>
      </c>
      <c r="V21">
        <f t="shared" si="2"/>
        <v>567.94970000000012</v>
      </c>
      <c r="W21">
        <f t="shared" si="3"/>
        <v>-463.21340000000055</v>
      </c>
      <c r="X21">
        <f t="shared" si="4"/>
        <v>1031.1631000000007</v>
      </c>
      <c r="Y21" s="3">
        <f t="shared" si="5"/>
        <v>0.4910301926456071</v>
      </c>
      <c r="Z21" s="3">
        <f t="shared" si="6"/>
        <v>0.50896500493583452</v>
      </c>
      <c r="AA21" s="3">
        <f t="shared" si="7"/>
        <v>0.99999519758144162</v>
      </c>
    </row>
    <row r="22" spans="1:27" x14ac:dyDescent="0.25">
      <c r="A22">
        <v>2</v>
      </c>
      <c r="B22">
        <v>19</v>
      </c>
      <c r="C22">
        <v>6940.7</v>
      </c>
      <c r="D22">
        <v>971.09280000000001</v>
      </c>
      <c r="E22">
        <v>0</v>
      </c>
      <c r="F22">
        <v>1687.8848</v>
      </c>
      <c r="G22">
        <v>0</v>
      </c>
      <c r="H22">
        <v>0</v>
      </c>
      <c r="I22">
        <v>6424.7559000000001</v>
      </c>
      <c r="J22">
        <v>9083.7333999999992</v>
      </c>
      <c r="K22" s="1">
        <v>1.9530999999999999E-3</v>
      </c>
      <c r="L22">
        <v>0</v>
      </c>
      <c r="M22">
        <v>2026</v>
      </c>
      <c r="N22">
        <v>0</v>
      </c>
      <c r="O22">
        <v>0</v>
      </c>
      <c r="P22">
        <v>7061.2367999999997</v>
      </c>
      <c r="Q22">
        <v>9087.2383000000009</v>
      </c>
      <c r="R22">
        <v>-3.5049000000000001</v>
      </c>
      <c r="S22">
        <v>-0.04</v>
      </c>
      <c r="T22">
        <f t="shared" si="0"/>
        <v>18.999863108247776</v>
      </c>
      <c r="U22">
        <f t="shared" si="1"/>
        <v>971.09084689999997</v>
      </c>
      <c r="V22">
        <f t="shared" si="2"/>
        <v>582.58989999999994</v>
      </c>
      <c r="W22">
        <f t="shared" si="3"/>
        <v>-472.35060000000067</v>
      </c>
      <c r="X22">
        <f t="shared" si="4"/>
        <v>1054.9405000000006</v>
      </c>
      <c r="Y22" s="3">
        <f t="shared" si="5"/>
        <v>0.47931433706811449</v>
      </c>
      <c r="Z22" s="3">
        <f t="shared" si="6"/>
        <v>0.52070113524185613</v>
      </c>
      <c r="AA22" s="3">
        <f t="shared" si="7"/>
        <v>1.0000154723099706</v>
      </c>
    </row>
    <row r="23" spans="1:27" x14ac:dyDescent="0.25">
      <c r="A23">
        <v>2</v>
      </c>
      <c r="B23">
        <v>20</v>
      </c>
      <c r="C23">
        <v>7306</v>
      </c>
      <c r="D23">
        <v>948.88959999999997</v>
      </c>
      <c r="E23">
        <v>0</v>
      </c>
      <c r="F23">
        <v>1687.8848</v>
      </c>
      <c r="G23">
        <v>0</v>
      </c>
      <c r="H23">
        <v>0</v>
      </c>
      <c r="I23">
        <v>6438.3510999999999</v>
      </c>
      <c r="J23">
        <v>9075.125</v>
      </c>
      <c r="K23" s="1">
        <v>2.9296999999999999E-3</v>
      </c>
      <c r="L23">
        <v>0</v>
      </c>
      <c r="M23">
        <v>2026</v>
      </c>
      <c r="N23">
        <v>0</v>
      </c>
      <c r="O23">
        <v>0</v>
      </c>
      <c r="P23">
        <v>7052.6391999999996</v>
      </c>
      <c r="Q23">
        <v>9078.6425999999992</v>
      </c>
      <c r="R23">
        <v>-3.5175999999999998</v>
      </c>
      <c r="S23">
        <v>-0.04</v>
      </c>
      <c r="T23">
        <f t="shared" si="0"/>
        <v>20.000000000787132</v>
      </c>
      <c r="U23">
        <f t="shared" si="1"/>
        <v>948.88667029999999</v>
      </c>
      <c r="V23">
        <f t="shared" si="2"/>
        <v>596.18509999999969</v>
      </c>
      <c r="W23">
        <f t="shared" si="3"/>
        <v>-480.94820000000072</v>
      </c>
      <c r="X23">
        <f t="shared" si="4"/>
        <v>1077.1333000000004</v>
      </c>
      <c r="Y23" s="3">
        <f t="shared" si="5"/>
        <v>0.46835472374136228</v>
      </c>
      <c r="Z23" s="3">
        <f t="shared" si="6"/>
        <v>0.53165513326752245</v>
      </c>
      <c r="AA23" s="3">
        <f t="shared" si="7"/>
        <v>1.0000098570088847</v>
      </c>
    </row>
    <row r="24" spans="1:27" x14ac:dyDescent="0.25">
      <c r="A24">
        <v>2</v>
      </c>
      <c r="B24">
        <v>21</v>
      </c>
      <c r="C24">
        <v>7671.3</v>
      </c>
      <c r="D24">
        <v>928.05960000000005</v>
      </c>
      <c r="E24">
        <v>0</v>
      </c>
      <c r="F24">
        <v>1687.8848</v>
      </c>
      <c r="G24">
        <v>0</v>
      </c>
      <c r="H24">
        <v>0</v>
      </c>
      <c r="I24">
        <v>6451.0190000000002</v>
      </c>
      <c r="J24">
        <v>9066.9629000000004</v>
      </c>
      <c r="K24" s="1">
        <v>2.9296999999999999E-3</v>
      </c>
      <c r="L24">
        <v>0</v>
      </c>
      <c r="M24">
        <v>2026</v>
      </c>
      <c r="N24">
        <v>0</v>
      </c>
      <c r="O24">
        <v>0</v>
      </c>
      <c r="P24">
        <v>7044.5239000000001</v>
      </c>
      <c r="Q24">
        <v>9070.5272999999997</v>
      </c>
      <c r="R24">
        <v>-3.5644999999999998</v>
      </c>
      <c r="S24">
        <v>-0.04</v>
      </c>
      <c r="T24">
        <f t="shared" si="0"/>
        <v>21.000136893326491</v>
      </c>
      <c r="U24">
        <f t="shared" si="1"/>
        <v>928.05667030000006</v>
      </c>
      <c r="V24">
        <f t="shared" si="2"/>
        <v>608.85300000000007</v>
      </c>
      <c r="W24">
        <f t="shared" si="3"/>
        <v>-489.0635000000002</v>
      </c>
      <c r="X24">
        <f t="shared" si="4"/>
        <v>1097.9165000000003</v>
      </c>
      <c r="Y24" s="3">
        <f t="shared" si="5"/>
        <v>0.45807338119447188</v>
      </c>
      <c r="Z24" s="3">
        <f t="shared" si="6"/>
        <v>0.54191337611056278</v>
      </c>
      <c r="AA24" s="3">
        <f t="shared" si="7"/>
        <v>0.99998675730503472</v>
      </c>
    </row>
    <row r="25" spans="1:27" x14ac:dyDescent="0.25">
      <c r="A25">
        <v>2</v>
      </c>
      <c r="B25">
        <v>22</v>
      </c>
      <c r="C25">
        <v>8036.5</v>
      </c>
      <c r="D25">
        <v>908.54880000000003</v>
      </c>
      <c r="E25">
        <v>0</v>
      </c>
      <c r="F25">
        <v>1687.8848</v>
      </c>
      <c r="G25">
        <v>0</v>
      </c>
      <c r="H25">
        <v>0</v>
      </c>
      <c r="I25">
        <v>6462.8627999999999</v>
      </c>
      <c r="J25">
        <v>9059.2968999999994</v>
      </c>
      <c r="K25" s="1">
        <v>2.9296999999999999E-3</v>
      </c>
      <c r="L25">
        <v>0</v>
      </c>
      <c r="M25">
        <v>2026</v>
      </c>
      <c r="N25">
        <v>0</v>
      </c>
      <c r="O25">
        <v>0</v>
      </c>
      <c r="P25">
        <v>7036.8495999999996</v>
      </c>
      <c r="Q25">
        <v>9062.8525000000009</v>
      </c>
      <c r="R25">
        <v>-3.5556999999999999</v>
      </c>
      <c r="S25">
        <v>-0.04</v>
      </c>
      <c r="T25">
        <f t="shared" si="0"/>
        <v>22.000000000787132</v>
      </c>
      <c r="U25">
        <f t="shared" si="1"/>
        <v>908.54587030000005</v>
      </c>
      <c r="V25">
        <f t="shared" si="2"/>
        <v>620.69679999999971</v>
      </c>
      <c r="W25">
        <f t="shared" si="3"/>
        <v>-496.73780000000079</v>
      </c>
      <c r="X25">
        <f t="shared" si="4"/>
        <v>1117.4346000000005</v>
      </c>
      <c r="Y25" s="3">
        <f t="shared" si="5"/>
        <v>0.44844317388943733</v>
      </c>
      <c r="Z25" s="3">
        <f t="shared" si="6"/>
        <v>0.55154718657453139</v>
      </c>
      <c r="AA25" s="3">
        <f t="shared" si="7"/>
        <v>0.99999036046396872</v>
      </c>
    </row>
    <row r="26" spans="1:27" x14ac:dyDescent="0.25">
      <c r="A26">
        <v>2</v>
      </c>
      <c r="B26">
        <v>23</v>
      </c>
      <c r="C26">
        <v>8401.7000000000007</v>
      </c>
      <c r="D26">
        <v>890.19820000000004</v>
      </c>
      <c r="E26">
        <v>0</v>
      </c>
      <c r="F26">
        <v>1687.8848</v>
      </c>
      <c r="G26">
        <v>0</v>
      </c>
      <c r="H26">
        <v>0</v>
      </c>
      <c r="I26">
        <v>6473.9594999999999</v>
      </c>
      <c r="J26">
        <v>9052.0429999999997</v>
      </c>
      <c r="K26" s="1">
        <v>1.9530999999999999E-3</v>
      </c>
      <c r="L26">
        <v>0</v>
      </c>
      <c r="M26">
        <v>2026</v>
      </c>
      <c r="N26">
        <v>0</v>
      </c>
      <c r="O26">
        <v>0</v>
      </c>
      <c r="P26">
        <v>7029.5757000000003</v>
      </c>
      <c r="Q26">
        <v>9055.5781000000006</v>
      </c>
      <c r="R26">
        <v>-3.5352000000000001</v>
      </c>
      <c r="S26">
        <v>-0.04</v>
      </c>
      <c r="T26">
        <f t="shared" si="0"/>
        <v>22.99986310824778</v>
      </c>
      <c r="U26">
        <f t="shared" si="1"/>
        <v>890.19624690000001</v>
      </c>
      <c r="V26">
        <f t="shared" si="2"/>
        <v>631.79349999999977</v>
      </c>
      <c r="W26">
        <f t="shared" si="3"/>
        <v>-504.01170000000002</v>
      </c>
      <c r="X26">
        <f t="shared" si="4"/>
        <v>1135.8051999999998</v>
      </c>
      <c r="Y26" s="3">
        <f t="shared" si="5"/>
        <v>0.43938610409674234</v>
      </c>
      <c r="Z26" s="3">
        <f t="shared" si="6"/>
        <v>0.56061461006910163</v>
      </c>
      <c r="AA26" s="3">
        <f t="shared" si="7"/>
        <v>1.000000714165844</v>
      </c>
    </row>
    <row r="27" spans="1:27" x14ac:dyDescent="0.25">
      <c r="A27">
        <v>2</v>
      </c>
      <c r="B27">
        <v>24</v>
      </c>
      <c r="C27">
        <v>8767</v>
      </c>
      <c r="D27">
        <v>872.82910000000004</v>
      </c>
      <c r="E27">
        <v>0</v>
      </c>
      <c r="F27">
        <v>1687.8848</v>
      </c>
      <c r="G27">
        <v>0</v>
      </c>
      <c r="H27">
        <v>0</v>
      </c>
      <c r="I27">
        <v>6484.3936000000003</v>
      </c>
      <c r="J27">
        <v>9045.1074000000008</v>
      </c>
      <c r="K27" s="1">
        <v>4.8827999999999996E-3</v>
      </c>
      <c r="L27">
        <v>0</v>
      </c>
      <c r="M27">
        <v>2026</v>
      </c>
      <c r="N27">
        <v>0</v>
      </c>
      <c r="O27">
        <v>0</v>
      </c>
      <c r="P27">
        <v>7022.6693999999998</v>
      </c>
      <c r="Q27">
        <v>9048.6738000000005</v>
      </c>
      <c r="R27">
        <v>-3.5663999999999998</v>
      </c>
      <c r="S27">
        <v>-0.04</v>
      </c>
      <c r="T27">
        <f t="shared" si="0"/>
        <v>24.000000000787132</v>
      </c>
      <c r="U27">
        <f t="shared" si="1"/>
        <v>872.82421720000002</v>
      </c>
      <c r="V27">
        <f t="shared" si="2"/>
        <v>642.22760000000017</v>
      </c>
      <c r="W27">
        <f t="shared" si="3"/>
        <v>-510.91800000000057</v>
      </c>
      <c r="X27">
        <f t="shared" si="4"/>
        <v>1153.1456000000007</v>
      </c>
      <c r="Y27" s="3">
        <f t="shared" si="5"/>
        <v>0.43081155834155971</v>
      </c>
      <c r="Z27" s="3">
        <f t="shared" si="6"/>
        <v>0.56917354392892439</v>
      </c>
      <c r="AA27" s="3">
        <f t="shared" si="7"/>
        <v>0.99998510227048409</v>
      </c>
    </row>
    <row r="28" spans="1:27" x14ac:dyDescent="0.25">
      <c r="A28">
        <v>2</v>
      </c>
      <c r="B28">
        <v>25</v>
      </c>
      <c r="C28">
        <v>9132.2999999999993</v>
      </c>
      <c r="D28">
        <v>856.44529999999997</v>
      </c>
      <c r="E28">
        <v>0</v>
      </c>
      <c r="F28">
        <v>1687.8848</v>
      </c>
      <c r="G28">
        <v>0</v>
      </c>
      <c r="H28">
        <v>0</v>
      </c>
      <c r="I28">
        <v>6494.2280000000001</v>
      </c>
      <c r="J28">
        <v>9038.5586000000003</v>
      </c>
      <c r="K28" s="1">
        <v>2.9296999999999999E-3</v>
      </c>
      <c r="L28">
        <v>0</v>
      </c>
      <c r="M28">
        <v>2026</v>
      </c>
      <c r="N28">
        <v>0</v>
      </c>
      <c r="O28">
        <v>0</v>
      </c>
      <c r="P28">
        <v>7016.0937999999996</v>
      </c>
      <c r="Q28">
        <v>9042.0967000000001</v>
      </c>
      <c r="R28">
        <v>-3.5381</v>
      </c>
      <c r="S28">
        <v>-0.04</v>
      </c>
      <c r="T28">
        <f t="shared" si="0"/>
        <v>25.000136893326488</v>
      </c>
      <c r="U28">
        <f t="shared" si="1"/>
        <v>856.44237029999999</v>
      </c>
      <c r="V28">
        <f t="shared" si="2"/>
        <v>652.0619999999999</v>
      </c>
      <c r="W28">
        <f t="shared" si="3"/>
        <v>-517.4936000000007</v>
      </c>
      <c r="X28">
        <f t="shared" si="4"/>
        <v>1169.5556000000006</v>
      </c>
      <c r="Y28" s="3">
        <f t="shared" si="5"/>
        <v>0.42272575039486671</v>
      </c>
      <c r="Z28" s="3">
        <f t="shared" si="6"/>
        <v>0.5772732477788749</v>
      </c>
      <c r="AA28" s="3">
        <f t="shared" si="7"/>
        <v>0.9999989981737416</v>
      </c>
    </row>
    <row r="29" spans="1:27" x14ac:dyDescent="0.25">
      <c r="A29">
        <v>2</v>
      </c>
      <c r="B29">
        <v>26</v>
      </c>
      <c r="C29">
        <v>9497.5</v>
      </c>
      <c r="D29">
        <v>840.86329999999998</v>
      </c>
      <c r="E29">
        <v>0</v>
      </c>
      <c r="F29">
        <v>1687.8848</v>
      </c>
      <c r="G29">
        <v>0</v>
      </c>
      <c r="H29">
        <v>0</v>
      </c>
      <c r="I29">
        <v>6503.5195000000003</v>
      </c>
      <c r="J29">
        <v>9032.2675999999992</v>
      </c>
      <c r="K29" s="1">
        <v>3.9061999999999999E-3</v>
      </c>
      <c r="L29">
        <v>0</v>
      </c>
      <c r="M29">
        <v>2026</v>
      </c>
      <c r="N29">
        <v>0</v>
      </c>
      <c r="O29">
        <v>0</v>
      </c>
      <c r="P29">
        <v>7009.8217999999997</v>
      </c>
      <c r="Q29">
        <v>9035.8261999999995</v>
      </c>
      <c r="R29">
        <v>-3.5586000000000002</v>
      </c>
      <c r="S29">
        <v>-0.04</v>
      </c>
      <c r="T29">
        <f t="shared" si="0"/>
        <v>26.000000000787132</v>
      </c>
      <c r="U29">
        <f t="shared" si="1"/>
        <v>840.85939380000002</v>
      </c>
      <c r="V29">
        <f t="shared" si="2"/>
        <v>661.35350000000017</v>
      </c>
      <c r="W29">
        <f t="shared" si="3"/>
        <v>-523.76560000000063</v>
      </c>
      <c r="X29">
        <f t="shared" si="4"/>
        <v>1185.1191000000008</v>
      </c>
      <c r="Y29" s="3">
        <f t="shared" si="5"/>
        <v>0.41503425162882529</v>
      </c>
      <c r="Z29" s="3">
        <f t="shared" si="6"/>
        <v>0.58495513326752258</v>
      </c>
      <c r="AA29" s="3">
        <f t="shared" si="7"/>
        <v>0.99998938489634792</v>
      </c>
    </row>
    <row r="30" spans="1:27" x14ac:dyDescent="0.25">
      <c r="A30">
        <v>2</v>
      </c>
      <c r="B30">
        <v>27</v>
      </c>
      <c r="C30">
        <v>9862.7000000000007</v>
      </c>
      <c r="D30">
        <v>826.08889999999997</v>
      </c>
      <c r="E30">
        <v>0</v>
      </c>
      <c r="F30">
        <v>1687.8848</v>
      </c>
      <c r="G30">
        <v>0</v>
      </c>
      <c r="H30">
        <v>0</v>
      </c>
      <c r="I30">
        <v>6512.3437999999996</v>
      </c>
      <c r="J30">
        <v>9026.3173999999999</v>
      </c>
      <c r="K30" s="1">
        <v>1.9530999999999999E-3</v>
      </c>
      <c r="L30">
        <v>0</v>
      </c>
      <c r="M30">
        <v>2026</v>
      </c>
      <c r="N30">
        <v>0</v>
      </c>
      <c r="O30">
        <v>0</v>
      </c>
      <c r="P30">
        <v>7003.8521000000001</v>
      </c>
      <c r="Q30">
        <v>9029.8534999999993</v>
      </c>
      <c r="R30">
        <v>-3.5360999999999998</v>
      </c>
      <c r="S30">
        <v>-0.04</v>
      </c>
      <c r="T30">
        <f t="shared" si="0"/>
        <v>26.99986310824778</v>
      </c>
      <c r="U30">
        <f t="shared" si="1"/>
        <v>826.08694689999993</v>
      </c>
      <c r="V30">
        <f t="shared" si="2"/>
        <v>670.17779999999948</v>
      </c>
      <c r="W30">
        <f t="shared" si="3"/>
        <v>-529.73530000000028</v>
      </c>
      <c r="X30">
        <f t="shared" si="4"/>
        <v>1199.9130999999998</v>
      </c>
      <c r="Y30" s="3">
        <f t="shared" si="5"/>
        <v>0.40774281683119445</v>
      </c>
      <c r="Z30" s="3">
        <f t="shared" si="6"/>
        <v>0.5922572063178676</v>
      </c>
      <c r="AA30" s="3">
        <f t="shared" si="7"/>
        <v>1.000000023149062</v>
      </c>
    </row>
    <row r="31" spans="1:27" x14ac:dyDescent="0.25">
      <c r="A31">
        <v>2</v>
      </c>
      <c r="B31">
        <v>28</v>
      </c>
      <c r="C31">
        <v>10228</v>
      </c>
      <c r="D31">
        <v>811.96879999999999</v>
      </c>
      <c r="E31">
        <v>0</v>
      </c>
      <c r="F31">
        <v>1687.8848</v>
      </c>
      <c r="G31">
        <v>0</v>
      </c>
      <c r="H31">
        <v>0</v>
      </c>
      <c r="I31">
        <v>6520.9916999999996</v>
      </c>
      <c r="J31">
        <v>9020.8456999999999</v>
      </c>
      <c r="K31">
        <v>0</v>
      </c>
      <c r="L31">
        <v>0</v>
      </c>
      <c r="M31">
        <v>2026</v>
      </c>
      <c r="N31">
        <v>0</v>
      </c>
      <c r="O31">
        <v>0</v>
      </c>
      <c r="P31">
        <v>6998.4111000000003</v>
      </c>
      <c r="Q31">
        <v>9024.4110999999994</v>
      </c>
      <c r="R31">
        <v>-3.5653999999999999</v>
      </c>
      <c r="S31">
        <v>-0.04</v>
      </c>
      <c r="T31">
        <f t="shared" si="0"/>
        <v>28.000000000787132</v>
      </c>
      <c r="U31">
        <f t="shared" si="1"/>
        <v>811.96879999999999</v>
      </c>
      <c r="V31">
        <f t="shared" si="2"/>
        <v>678.82569999999942</v>
      </c>
      <c r="W31">
        <f t="shared" si="3"/>
        <v>-535.17630000000008</v>
      </c>
      <c r="X31">
        <f t="shared" si="4"/>
        <v>1214.0019999999995</v>
      </c>
      <c r="Y31" s="3">
        <f t="shared" si="5"/>
        <v>0.40077433366238896</v>
      </c>
      <c r="Z31" s="3">
        <f t="shared" si="6"/>
        <v>0.59921125370187533</v>
      </c>
      <c r="AA31" s="3">
        <f t="shared" si="7"/>
        <v>0.99998558736426424</v>
      </c>
    </row>
    <row r="32" spans="1:27" x14ac:dyDescent="0.25">
      <c r="A32">
        <v>2</v>
      </c>
      <c r="B32">
        <v>29</v>
      </c>
      <c r="C32">
        <v>10593</v>
      </c>
      <c r="D32">
        <v>798.53610000000003</v>
      </c>
      <c r="E32">
        <v>0</v>
      </c>
      <c r="F32">
        <v>1687.8848</v>
      </c>
      <c r="G32">
        <v>0</v>
      </c>
      <c r="H32">
        <v>0</v>
      </c>
      <c r="I32">
        <v>6529.2236000000003</v>
      </c>
      <c r="J32">
        <v>9015.6445000000003</v>
      </c>
      <c r="K32" s="1">
        <v>1.9530999999999999E-3</v>
      </c>
      <c r="L32">
        <v>0</v>
      </c>
      <c r="M32">
        <v>2026</v>
      </c>
      <c r="N32">
        <v>0</v>
      </c>
      <c r="O32">
        <v>0</v>
      </c>
      <c r="P32">
        <v>6993.1913999999997</v>
      </c>
      <c r="Q32">
        <v>9019.1934000000001</v>
      </c>
      <c r="R32">
        <v>-3.5488</v>
      </c>
      <c r="S32">
        <v>-0.04</v>
      </c>
      <c r="T32">
        <f t="shared" si="0"/>
        <v>28.99931553809035</v>
      </c>
      <c r="U32">
        <f t="shared" si="1"/>
        <v>798.5341469</v>
      </c>
      <c r="V32">
        <f t="shared" si="2"/>
        <v>687.05760000000009</v>
      </c>
      <c r="W32">
        <f t="shared" si="3"/>
        <v>-540.39600000000064</v>
      </c>
      <c r="X32">
        <f t="shared" si="4"/>
        <v>1227.4536000000007</v>
      </c>
      <c r="Y32" s="3">
        <f t="shared" si="5"/>
        <v>0.39414321169792693</v>
      </c>
      <c r="Z32" s="3">
        <f t="shared" si="6"/>
        <v>0.60585074037512376</v>
      </c>
      <c r="AA32" s="3">
        <f t="shared" si="7"/>
        <v>0.99999395207305075</v>
      </c>
    </row>
    <row r="33" spans="1:27" x14ac:dyDescent="0.25">
      <c r="A33">
        <v>2</v>
      </c>
      <c r="B33">
        <v>30</v>
      </c>
      <c r="C33">
        <v>10958</v>
      </c>
      <c r="D33">
        <v>785.6943</v>
      </c>
      <c r="E33">
        <v>0</v>
      </c>
      <c r="F33">
        <v>1687.8848</v>
      </c>
      <c r="G33">
        <v>0</v>
      </c>
      <c r="H33">
        <v>0</v>
      </c>
      <c r="I33">
        <v>6537.0625</v>
      </c>
      <c r="J33">
        <v>9010.6416000000008</v>
      </c>
      <c r="K33" s="1">
        <v>3.9061999999999999E-3</v>
      </c>
      <c r="L33">
        <v>0</v>
      </c>
      <c r="M33">
        <v>2026</v>
      </c>
      <c r="N33">
        <v>0</v>
      </c>
      <c r="O33">
        <v>0</v>
      </c>
      <c r="P33">
        <v>6988.1772000000001</v>
      </c>
      <c r="Q33">
        <v>9014.1815999999999</v>
      </c>
      <c r="R33">
        <v>-3.54</v>
      </c>
      <c r="S33">
        <v>-0.04</v>
      </c>
      <c r="T33">
        <f t="shared" si="0"/>
        <v>29.998631075393568</v>
      </c>
      <c r="U33">
        <f t="shared" si="1"/>
        <v>785.69039380000004</v>
      </c>
      <c r="V33">
        <f t="shared" si="2"/>
        <v>694.89649999999983</v>
      </c>
      <c r="W33">
        <f t="shared" si="3"/>
        <v>-545.41020000000026</v>
      </c>
      <c r="X33">
        <f t="shared" si="4"/>
        <v>1240.3067000000001</v>
      </c>
      <c r="Y33" s="3">
        <f t="shared" si="5"/>
        <v>0.38780374817374136</v>
      </c>
      <c r="Z33" s="3">
        <f t="shared" si="6"/>
        <v>0.61219481737413628</v>
      </c>
      <c r="AA33" s="3">
        <f t="shared" si="7"/>
        <v>0.99999856554787758</v>
      </c>
    </row>
    <row r="34" spans="1:27" x14ac:dyDescent="0.25">
      <c r="A34">
        <v>2</v>
      </c>
      <c r="B34">
        <v>31</v>
      </c>
      <c r="C34">
        <v>11324</v>
      </c>
      <c r="D34">
        <v>773.375</v>
      </c>
      <c r="E34">
        <v>0</v>
      </c>
      <c r="F34">
        <v>1687.8848</v>
      </c>
      <c r="G34">
        <v>0</v>
      </c>
      <c r="H34">
        <v>0</v>
      </c>
      <c r="I34">
        <v>6544.5492999999997</v>
      </c>
      <c r="J34">
        <v>9005.8086000000003</v>
      </c>
      <c r="K34" s="1">
        <v>3.9061999999999999E-3</v>
      </c>
      <c r="L34">
        <v>0</v>
      </c>
      <c r="M34">
        <v>2026</v>
      </c>
      <c r="N34">
        <v>0</v>
      </c>
      <c r="O34">
        <v>0</v>
      </c>
      <c r="P34">
        <v>6983.3462</v>
      </c>
      <c r="Q34">
        <v>9009.3495999999996</v>
      </c>
      <c r="R34">
        <v>-3.5409999999999999</v>
      </c>
      <c r="S34">
        <v>-0.04</v>
      </c>
      <c r="T34">
        <f t="shared" si="0"/>
        <v>31.000684463483918</v>
      </c>
      <c r="U34">
        <f t="shared" si="1"/>
        <v>773.37109380000004</v>
      </c>
      <c r="V34">
        <f t="shared" si="2"/>
        <v>702.38329999999951</v>
      </c>
      <c r="W34">
        <f t="shared" si="3"/>
        <v>-550.24120000000039</v>
      </c>
      <c r="X34">
        <f t="shared" si="4"/>
        <v>1252.6244999999999</v>
      </c>
      <c r="Y34" s="3">
        <f t="shared" si="5"/>
        <v>0.38172314600197438</v>
      </c>
      <c r="Z34" s="3">
        <f t="shared" si="6"/>
        <v>0.61827467917077983</v>
      </c>
      <c r="AA34" s="3">
        <f t="shared" si="7"/>
        <v>0.99999782517275415</v>
      </c>
    </row>
    <row r="35" spans="1:27" x14ac:dyDescent="0.25">
      <c r="A35">
        <v>2</v>
      </c>
      <c r="B35">
        <v>32</v>
      </c>
      <c r="C35">
        <v>11689</v>
      </c>
      <c r="D35">
        <v>761.57619999999997</v>
      </c>
      <c r="E35">
        <v>0</v>
      </c>
      <c r="F35">
        <v>1687.8848</v>
      </c>
      <c r="G35">
        <v>0</v>
      </c>
      <c r="H35">
        <v>0</v>
      </c>
      <c r="I35">
        <v>6551.7070000000003</v>
      </c>
      <c r="J35">
        <v>9001.1679999999997</v>
      </c>
      <c r="K35" s="1">
        <v>2.9296999999999999E-3</v>
      </c>
      <c r="L35">
        <v>0</v>
      </c>
      <c r="M35">
        <v>2026</v>
      </c>
      <c r="N35">
        <v>0</v>
      </c>
      <c r="O35">
        <v>0</v>
      </c>
      <c r="P35">
        <v>6978.6895000000004</v>
      </c>
      <c r="Q35">
        <v>9004.6923999999999</v>
      </c>
      <c r="R35">
        <v>-3.5244</v>
      </c>
      <c r="S35">
        <v>-0.04</v>
      </c>
      <c r="T35">
        <f t="shared" si="0"/>
        <v>32.000000000787132</v>
      </c>
      <c r="U35">
        <f t="shared" si="1"/>
        <v>761.57327029999999</v>
      </c>
      <c r="V35">
        <f t="shared" si="2"/>
        <v>709.54100000000017</v>
      </c>
      <c r="W35">
        <f t="shared" si="3"/>
        <v>-554.89789999999994</v>
      </c>
      <c r="X35">
        <f t="shared" si="4"/>
        <v>1264.4389000000001</v>
      </c>
      <c r="Y35" s="3">
        <f t="shared" si="5"/>
        <v>0.37589993598223098</v>
      </c>
      <c r="Z35" s="3">
        <f t="shared" si="6"/>
        <v>0.6241060710760119</v>
      </c>
      <c r="AA35" s="3">
        <f t="shared" si="7"/>
        <v>1.0000060070582428</v>
      </c>
    </row>
    <row r="36" spans="1:27" x14ac:dyDescent="0.25">
      <c r="A36">
        <v>2</v>
      </c>
      <c r="B36">
        <v>33</v>
      </c>
      <c r="C36">
        <v>12054</v>
      </c>
      <c r="D36">
        <v>750.20209999999997</v>
      </c>
      <c r="E36">
        <v>0</v>
      </c>
      <c r="F36">
        <v>1687.8848</v>
      </c>
      <c r="G36">
        <v>0</v>
      </c>
      <c r="H36">
        <v>0</v>
      </c>
      <c r="I36">
        <v>6558.5717999999997</v>
      </c>
      <c r="J36">
        <v>8996.6581999999999</v>
      </c>
      <c r="K36" s="1">
        <v>1.9530999999999999E-3</v>
      </c>
      <c r="L36">
        <v>0</v>
      </c>
      <c r="M36">
        <v>2026</v>
      </c>
      <c r="N36">
        <v>0</v>
      </c>
      <c r="O36">
        <v>0</v>
      </c>
      <c r="P36">
        <v>6974.1880000000001</v>
      </c>
      <c r="Q36">
        <v>9000.1895000000004</v>
      </c>
      <c r="R36">
        <v>-3.5312000000000001</v>
      </c>
      <c r="S36">
        <v>-0.04</v>
      </c>
      <c r="T36">
        <f t="shared" si="0"/>
        <v>32.999315538090343</v>
      </c>
      <c r="U36">
        <f t="shared" si="1"/>
        <v>750.20014689999994</v>
      </c>
      <c r="V36">
        <f t="shared" si="2"/>
        <v>716.40579999999954</v>
      </c>
      <c r="W36">
        <f t="shared" si="3"/>
        <v>-559.39940000000024</v>
      </c>
      <c r="X36">
        <f t="shared" si="4"/>
        <v>1275.8051999999998</v>
      </c>
      <c r="Y36" s="3">
        <f t="shared" si="5"/>
        <v>0.37028635088845013</v>
      </c>
      <c r="Z36" s="3">
        <f t="shared" si="6"/>
        <v>0.62971628825271464</v>
      </c>
      <c r="AA36" s="3">
        <f t="shared" si="7"/>
        <v>1.0000026391411647</v>
      </c>
    </row>
    <row r="37" spans="1:27" x14ac:dyDescent="0.25">
      <c r="A37">
        <v>2</v>
      </c>
      <c r="B37">
        <v>34</v>
      </c>
      <c r="C37">
        <v>12420</v>
      </c>
      <c r="D37">
        <v>739.29589999999996</v>
      </c>
      <c r="E37">
        <v>0</v>
      </c>
      <c r="F37">
        <v>1687.8848</v>
      </c>
      <c r="G37">
        <v>0</v>
      </c>
      <c r="H37">
        <v>0</v>
      </c>
      <c r="I37">
        <v>6565.1562000000004</v>
      </c>
      <c r="J37">
        <v>8992.3369000000002</v>
      </c>
      <c r="K37" s="1">
        <v>1.9530999999999999E-3</v>
      </c>
      <c r="L37">
        <v>0</v>
      </c>
      <c r="M37">
        <v>2026</v>
      </c>
      <c r="N37">
        <v>0</v>
      </c>
      <c r="O37">
        <v>0</v>
      </c>
      <c r="P37">
        <v>6969.8413</v>
      </c>
      <c r="Q37">
        <v>8995.8438000000006</v>
      </c>
      <c r="R37">
        <v>-3.5068000000000001</v>
      </c>
      <c r="S37">
        <v>-0.04</v>
      </c>
      <c r="T37">
        <f t="shared" si="0"/>
        <v>34.001368926180696</v>
      </c>
      <c r="U37">
        <f t="shared" si="1"/>
        <v>739.29394689999992</v>
      </c>
      <c r="V37">
        <f t="shared" si="2"/>
        <v>722.99020000000019</v>
      </c>
      <c r="W37">
        <f t="shared" si="3"/>
        <v>-563.7461000000003</v>
      </c>
      <c r="X37">
        <f t="shared" si="4"/>
        <v>1286.7363000000005</v>
      </c>
      <c r="Y37" s="3">
        <f t="shared" si="5"/>
        <v>0.36490323144126352</v>
      </c>
      <c r="Z37" s="3">
        <f t="shared" si="6"/>
        <v>0.63511169792694988</v>
      </c>
      <c r="AA37" s="3">
        <f t="shared" si="7"/>
        <v>1.0000149293682135</v>
      </c>
    </row>
    <row r="38" spans="1:27" x14ac:dyDescent="0.25">
      <c r="A38">
        <v>2</v>
      </c>
      <c r="B38">
        <v>35</v>
      </c>
      <c r="C38">
        <v>12785</v>
      </c>
      <c r="D38">
        <v>728.69629999999995</v>
      </c>
      <c r="E38">
        <v>0</v>
      </c>
      <c r="F38">
        <v>1687.8848</v>
      </c>
      <c r="G38">
        <v>0</v>
      </c>
      <c r="H38">
        <v>0</v>
      </c>
      <c r="I38">
        <v>6571.4902000000002</v>
      </c>
      <c r="J38">
        <v>8988.0712999999996</v>
      </c>
      <c r="K38" s="1">
        <v>1.9530999999999999E-3</v>
      </c>
      <c r="L38">
        <v>0</v>
      </c>
      <c r="M38">
        <v>2026</v>
      </c>
      <c r="N38">
        <v>0</v>
      </c>
      <c r="O38">
        <v>0</v>
      </c>
      <c r="P38">
        <v>6965.6361999999999</v>
      </c>
      <c r="Q38">
        <v>8991.6386999999995</v>
      </c>
      <c r="R38">
        <v>-3.5674000000000001</v>
      </c>
      <c r="S38">
        <v>-0.04</v>
      </c>
      <c r="T38">
        <f t="shared" si="0"/>
        <v>35.000684463483914</v>
      </c>
      <c r="U38">
        <f t="shared" si="1"/>
        <v>728.69434689999991</v>
      </c>
      <c r="V38">
        <f t="shared" si="2"/>
        <v>729.32420000000002</v>
      </c>
      <c r="W38">
        <f t="shared" si="3"/>
        <v>-567.95120000000043</v>
      </c>
      <c r="X38">
        <f t="shared" si="4"/>
        <v>1297.2754000000004</v>
      </c>
      <c r="Y38" s="3">
        <f t="shared" si="5"/>
        <v>0.35967144466929907</v>
      </c>
      <c r="Z38" s="3">
        <f t="shared" si="6"/>
        <v>0.64031362290227067</v>
      </c>
      <c r="AA38" s="3">
        <f t="shared" si="7"/>
        <v>0.9999850675715698</v>
      </c>
    </row>
    <row r="39" spans="1:27" x14ac:dyDescent="0.25">
      <c r="A39">
        <v>2</v>
      </c>
      <c r="B39">
        <v>36</v>
      </c>
      <c r="C39">
        <v>13150</v>
      </c>
      <c r="D39">
        <v>718.5127</v>
      </c>
      <c r="E39">
        <v>0</v>
      </c>
      <c r="F39">
        <v>1687.8848</v>
      </c>
      <c r="G39">
        <v>0</v>
      </c>
      <c r="H39">
        <v>0</v>
      </c>
      <c r="I39">
        <v>6577.5923000000003</v>
      </c>
      <c r="J39">
        <v>8983.9902000000002</v>
      </c>
      <c r="K39" s="1">
        <v>3.9061999999999999E-3</v>
      </c>
      <c r="L39">
        <v>0</v>
      </c>
      <c r="M39">
        <v>2026</v>
      </c>
      <c r="N39">
        <v>0</v>
      </c>
      <c r="O39">
        <v>0</v>
      </c>
      <c r="P39">
        <v>6961.5541999999996</v>
      </c>
      <c r="Q39">
        <v>8987.5586000000003</v>
      </c>
      <c r="R39">
        <v>-3.5684</v>
      </c>
      <c r="S39">
        <v>-0.04</v>
      </c>
      <c r="T39">
        <f t="shared" si="0"/>
        <v>36.000000000787132</v>
      </c>
      <c r="U39">
        <f t="shared" si="1"/>
        <v>718.50879380000003</v>
      </c>
      <c r="V39">
        <f t="shared" si="2"/>
        <v>735.42630000000008</v>
      </c>
      <c r="W39">
        <f t="shared" si="3"/>
        <v>-572.03320000000076</v>
      </c>
      <c r="X39">
        <f t="shared" si="4"/>
        <v>1307.4595000000008</v>
      </c>
      <c r="Y39" s="3">
        <f t="shared" si="5"/>
        <v>0.35464402458045413</v>
      </c>
      <c r="Z39" s="3">
        <f t="shared" si="6"/>
        <v>0.64534032576505473</v>
      </c>
      <c r="AA39" s="3">
        <f t="shared" si="7"/>
        <v>0.99998435034550881</v>
      </c>
    </row>
    <row r="40" spans="1:27" x14ac:dyDescent="0.25">
      <c r="A40">
        <v>2</v>
      </c>
      <c r="B40">
        <v>37</v>
      </c>
      <c r="C40">
        <v>13515</v>
      </c>
      <c r="D40">
        <v>708.7373</v>
      </c>
      <c r="E40">
        <v>0</v>
      </c>
      <c r="F40">
        <v>1687.8848</v>
      </c>
      <c r="G40">
        <v>0</v>
      </c>
      <c r="H40">
        <v>0</v>
      </c>
      <c r="I40">
        <v>6583.4858000000004</v>
      </c>
      <c r="J40">
        <v>8980.1074000000008</v>
      </c>
      <c r="K40" s="1">
        <v>5.8593999999999999E-3</v>
      </c>
      <c r="L40">
        <v>0</v>
      </c>
      <c r="M40">
        <v>2026</v>
      </c>
      <c r="N40">
        <v>0</v>
      </c>
      <c r="O40">
        <v>0</v>
      </c>
      <c r="P40">
        <v>6957.5946999999996</v>
      </c>
      <c r="Q40">
        <v>8983.6005999999998</v>
      </c>
      <c r="R40">
        <v>-3.4931999999999999</v>
      </c>
      <c r="S40">
        <v>-0.04</v>
      </c>
      <c r="T40">
        <f t="shared" si="0"/>
        <v>36.999315538090343</v>
      </c>
      <c r="U40">
        <f t="shared" si="1"/>
        <v>708.73144060000004</v>
      </c>
      <c r="V40">
        <f t="shared" si="2"/>
        <v>741.31980000000021</v>
      </c>
      <c r="W40">
        <f t="shared" si="3"/>
        <v>-575.9927000000007</v>
      </c>
      <c r="X40">
        <f t="shared" si="4"/>
        <v>1317.3125000000009</v>
      </c>
      <c r="Y40" s="3">
        <f t="shared" si="5"/>
        <v>0.34981808519249757</v>
      </c>
      <c r="Z40" s="3">
        <f t="shared" si="6"/>
        <v>0.65020360315893433</v>
      </c>
      <c r="AA40" s="3">
        <f t="shared" si="7"/>
        <v>1.0000216883514319</v>
      </c>
    </row>
    <row r="41" spans="1:27" x14ac:dyDescent="0.25">
      <c r="A41">
        <v>2</v>
      </c>
      <c r="B41">
        <v>38</v>
      </c>
      <c r="C41">
        <v>13881</v>
      </c>
      <c r="D41">
        <v>699.17579999999998</v>
      </c>
      <c r="E41">
        <v>0</v>
      </c>
      <c r="F41">
        <v>1687.8848</v>
      </c>
      <c r="G41">
        <v>0</v>
      </c>
      <c r="H41">
        <v>0</v>
      </c>
      <c r="I41">
        <v>6589.1630999999998</v>
      </c>
      <c r="J41">
        <v>8976.2235999999994</v>
      </c>
      <c r="K41" s="1">
        <v>3.9061999999999999E-3</v>
      </c>
      <c r="L41">
        <v>0</v>
      </c>
      <c r="M41">
        <v>2026</v>
      </c>
      <c r="N41">
        <v>0</v>
      </c>
      <c r="O41">
        <v>0</v>
      </c>
      <c r="P41">
        <v>6953.7446</v>
      </c>
      <c r="Q41">
        <v>8979.7479999999996</v>
      </c>
      <c r="R41">
        <v>-3.5244</v>
      </c>
      <c r="S41">
        <v>-0.04</v>
      </c>
      <c r="T41">
        <f t="shared" si="0"/>
        <v>38.001368926180696</v>
      </c>
      <c r="U41">
        <f t="shared" si="1"/>
        <v>699.17189380000002</v>
      </c>
      <c r="V41">
        <f t="shared" si="2"/>
        <v>746.99709999999959</v>
      </c>
      <c r="W41">
        <f t="shared" si="3"/>
        <v>-579.84280000000035</v>
      </c>
      <c r="X41">
        <f t="shared" si="4"/>
        <v>1326.8398999999999</v>
      </c>
      <c r="Y41" s="3">
        <f t="shared" si="5"/>
        <v>0.34509965143139193</v>
      </c>
      <c r="Z41" s="3">
        <f t="shared" si="6"/>
        <v>0.65490616979269489</v>
      </c>
      <c r="AA41" s="3">
        <f t="shared" si="7"/>
        <v>1.0000058212240868</v>
      </c>
    </row>
    <row r="42" spans="1:27" x14ac:dyDescent="0.25">
      <c r="A42">
        <v>2</v>
      </c>
      <c r="B42">
        <v>39</v>
      </c>
      <c r="C42">
        <v>14246</v>
      </c>
      <c r="D42">
        <v>689.96680000000003</v>
      </c>
      <c r="E42">
        <v>0</v>
      </c>
      <c r="F42">
        <v>1687.8848</v>
      </c>
      <c r="G42">
        <v>0</v>
      </c>
      <c r="H42">
        <v>0</v>
      </c>
      <c r="I42">
        <v>6594.6616000000004</v>
      </c>
      <c r="J42">
        <v>8972.5136999999995</v>
      </c>
      <c r="K42" s="1">
        <v>4.8827999999999996E-3</v>
      </c>
      <c r="L42">
        <v>0</v>
      </c>
      <c r="M42">
        <v>2026</v>
      </c>
      <c r="N42">
        <v>0</v>
      </c>
      <c r="O42">
        <v>0</v>
      </c>
      <c r="P42">
        <v>6950.0033999999996</v>
      </c>
      <c r="Q42">
        <v>8976.0077999999994</v>
      </c>
      <c r="R42">
        <v>-3.4941</v>
      </c>
      <c r="S42">
        <v>-0.04</v>
      </c>
      <c r="T42">
        <f t="shared" si="0"/>
        <v>39.000684463483914</v>
      </c>
      <c r="U42">
        <f t="shared" si="1"/>
        <v>689.96191720000002</v>
      </c>
      <c r="V42">
        <f t="shared" si="2"/>
        <v>752.49560000000019</v>
      </c>
      <c r="W42">
        <f t="shared" si="3"/>
        <v>-583.58400000000074</v>
      </c>
      <c r="X42">
        <f t="shared" si="4"/>
        <v>1336.0796000000009</v>
      </c>
      <c r="Y42" s="3">
        <f t="shared" si="5"/>
        <v>0.34055375972359331</v>
      </c>
      <c r="Z42" s="3">
        <f t="shared" si="6"/>
        <v>0.6594667324777892</v>
      </c>
      <c r="AA42" s="3">
        <f t="shared" si="7"/>
        <v>1.0000204922013824</v>
      </c>
    </row>
    <row r="43" spans="1:27" x14ac:dyDescent="0.25">
      <c r="A43">
        <v>2</v>
      </c>
      <c r="B43">
        <v>40</v>
      </c>
      <c r="C43">
        <v>14611</v>
      </c>
      <c r="D43">
        <v>680.95699999999999</v>
      </c>
      <c r="E43">
        <v>0</v>
      </c>
      <c r="F43">
        <v>1687.8848</v>
      </c>
      <c r="G43">
        <v>0</v>
      </c>
      <c r="H43">
        <v>0</v>
      </c>
      <c r="I43">
        <v>6599.9921999999997</v>
      </c>
      <c r="J43">
        <v>8968.8340000000007</v>
      </c>
      <c r="K43" s="1">
        <v>4.8827999999999996E-3</v>
      </c>
      <c r="L43">
        <v>0</v>
      </c>
      <c r="M43">
        <v>2026</v>
      </c>
      <c r="N43">
        <v>0</v>
      </c>
      <c r="O43">
        <v>0</v>
      </c>
      <c r="P43">
        <v>6946.3573999999999</v>
      </c>
      <c r="Q43">
        <v>8972.3623000000007</v>
      </c>
      <c r="R43">
        <v>-3.5283000000000002</v>
      </c>
      <c r="S43">
        <v>-0.04</v>
      </c>
      <c r="T43">
        <f t="shared" si="0"/>
        <v>40.000000000787132</v>
      </c>
      <c r="U43">
        <f t="shared" si="1"/>
        <v>680.95211719999998</v>
      </c>
      <c r="V43">
        <f t="shared" si="2"/>
        <v>757.82619999999952</v>
      </c>
      <c r="W43">
        <f t="shared" si="3"/>
        <v>-587.23000000000047</v>
      </c>
      <c r="X43">
        <f t="shared" si="4"/>
        <v>1345.0562</v>
      </c>
      <c r="Y43" s="3">
        <f t="shared" si="5"/>
        <v>0.33610667186574528</v>
      </c>
      <c r="Z43" s="3">
        <f t="shared" si="6"/>
        <v>0.66389743336623885</v>
      </c>
      <c r="AA43" s="3">
        <f t="shared" si="7"/>
        <v>1.0000041052319841</v>
      </c>
    </row>
    <row r="44" spans="1:27" x14ac:dyDescent="0.25">
      <c r="A44">
        <v>2</v>
      </c>
      <c r="B44">
        <v>41</v>
      </c>
      <c r="C44">
        <v>14976</v>
      </c>
      <c r="D44">
        <v>672.20209999999997</v>
      </c>
      <c r="E44">
        <v>0</v>
      </c>
      <c r="F44">
        <v>1687.8848</v>
      </c>
      <c r="G44">
        <v>0</v>
      </c>
      <c r="H44">
        <v>0</v>
      </c>
      <c r="I44">
        <v>6605.1606000000002</v>
      </c>
      <c r="J44">
        <v>8965.2479999999996</v>
      </c>
      <c r="K44" s="1">
        <v>2.9296999999999999E-3</v>
      </c>
      <c r="L44">
        <v>0</v>
      </c>
      <c r="M44">
        <v>2026</v>
      </c>
      <c r="N44">
        <v>0</v>
      </c>
      <c r="O44">
        <v>0</v>
      </c>
      <c r="P44">
        <v>6942.8027000000002</v>
      </c>
      <c r="Q44">
        <v>8968.8057000000008</v>
      </c>
      <c r="R44">
        <v>-3.5575999999999999</v>
      </c>
      <c r="S44">
        <v>-0.04</v>
      </c>
      <c r="T44">
        <f t="shared" si="0"/>
        <v>40.999315538090343</v>
      </c>
      <c r="U44">
        <f t="shared" si="1"/>
        <v>672.19917029999999</v>
      </c>
      <c r="V44">
        <f t="shared" si="2"/>
        <v>762.99459999999999</v>
      </c>
      <c r="W44">
        <f t="shared" si="3"/>
        <v>-590.78470000000016</v>
      </c>
      <c r="X44">
        <f t="shared" si="4"/>
        <v>1353.7793000000001</v>
      </c>
      <c r="Y44" s="3">
        <f t="shared" si="5"/>
        <v>0.33178636243830206</v>
      </c>
      <c r="Z44" s="3">
        <f t="shared" si="6"/>
        <v>0.66820301085883527</v>
      </c>
      <c r="AA44" s="3">
        <f t="shared" si="7"/>
        <v>0.99998937329713733</v>
      </c>
    </row>
    <row r="45" spans="1:27" x14ac:dyDescent="0.25">
      <c r="A45">
        <v>2</v>
      </c>
      <c r="B45">
        <v>42</v>
      </c>
      <c r="C45">
        <v>15341</v>
      </c>
      <c r="D45">
        <v>663.76369999999997</v>
      </c>
      <c r="E45">
        <v>0</v>
      </c>
      <c r="F45">
        <v>1687.8848</v>
      </c>
      <c r="G45">
        <v>0</v>
      </c>
      <c r="H45">
        <v>0</v>
      </c>
      <c r="I45">
        <v>6610.1742999999997</v>
      </c>
      <c r="J45">
        <v>8961.8222999999998</v>
      </c>
      <c r="K45">
        <v>0</v>
      </c>
      <c r="L45">
        <v>0</v>
      </c>
      <c r="M45">
        <v>2026</v>
      </c>
      <c r="N45">
        <v>0</v>
      </c>
      <c r="O45">
        <v>0</v>
      </c>
      <c r="P45">
        <v>6939.3320000000003</v>
      </c>
      <c r="Q45">
        <v>8965.3320000000003</v>
      </c>
      <c r="R45">
        <v>-3.5097999999999998</v>
      </c>
      <c r="S45">
        <v>-0.04</v>
      </c>
      <c r="T45">
        <f t="shared" si="0"/>
        <v>41.998631075393561</v>
      </c>
      <c r="U45">
        <f t="shared" si="1"/>
        <v>663.76369999999997</v>
      </c>
      <c r="V45">
        <f t="shared" si="2"/>
        <v>768.00829999999951</v>
      </c>
      <c r="W45">
        <f t="shared" si="3"/>
        <v>-594.25540000000001</v>
      </c>
      <c r="X45">
        <f t="shared" si="4"/>
        <v>1362.2636999999995</v>
      </c>
      <c r="Y45" s="3">
        <f t="shared" si="5"/>
        <v>0.327622754195459</v>
      </c>
      <c r="Z45" s="3">
        <f t="shared" si="6"/>
        <v>0.67239076999012815</v>
      </c>
      <c r="AA45" s="3">
        <f t="shared" si="7"/>
        <v>1.0000135241855872</v>
      </c>
    </row>
    <row r="46" spans="1:27" x14ac:dyDescent="0.25">
      <c r="A46">
        <v>2</v>
      </c>
      <c r="B46">
        <v>43</v>
      </c>
      <c r="C46">
        <v>15707</v>
      </c>
      <c r="D46">
        <v>655.50879999999995</v>
      </c>
      <c r="E46">
        <v>0</v>
      </c>
      <c r="F46">
        <v>1687.8848</v>
      </c>
      <c r="G46">
        <v>0</v>
      </c>
      <c r="H46">
        <v>0</v>
      </c>
      <c r="I46">
        <v>6615.0478999999996</v>
      </c>
      <c r="J46">
        <v>8958.4413999999997</v>
      </c>
      <c r="K46" s="1">
        <v>2.9296999999999999E-3</v>
      </c>
      <c r="L46">
        <v>0</v>
      </c>
      <c r="M46">
        <v>2026</v>
      </c>
      <c r="N46">
        <v>0</v>
      </c>
      <c r="O46">
        <v>0</v>
      </c>
      <c r="P46">
        <v>6935.9434000000001</v>
      </c>
      <c r="Q46">
        <v>8961.9462999999996</v>
      </c>
      <c r="R46">
        <v>-3.5049000000000001</v>
      </c>
      <c r="S46">
        <v>-0.04</v>
      </c>
      <c r="T46">
        <f t="shared" si="0"/>
        <v>43.000684463483914</v>
      </c>
      <c r="U46">
        <f t="shared" si="1"/>
        <v>655.50587029999997</v>
      </c>
      <c r="V46">
        <f t="shared" si="2"/>
        <v>772.8818999999994</v>
      </c>
      <c r="W46">
        <f t="shared" si="3"/>
        <v>-597.64400000000023</v>
      </c>
      <c r="X46">
        <f t="shared" si="4"/>
        <v>1370.5258999999996</v>
      </c>
      <c r="Y46" s="3">
        <f t="shared" si="5"/>
        <v>0.32354682640671273</v>
      </c>
      <c r="Z46" s="3">
        <f t="shared" si="6"/>
        <v>0.67646885488647568</v>
      </c>
      <c r="AA46" s="3">
        <f t="shared" si="7"/>
        <v>1.0000156812931884</v>
      </c>
    </row>
    <row r="47" spans="1:27" x14ac:dyDescent="0.25">
      <c r="A47">
        <v>2</v>
      </c>
      <c r="B47">
        <v>44</v>
      </c>
      <c r="C47">
        <v>16072</v>
      </c>
      <c r="D47">
        <v>647.43650000000002</v>
      </c>
      <c r="E47">
        <v>0</v>
      </c>
      <c r="F47">
        <v>1687.8848</v>
      </c>
      <c r="G47">
        <v>0</v>
      </c>
      <c r="H47">
        <v>0</v>
      </c>
      <c r="I47">
        <v>6619.7938999999997</v>
      </c>
      <c r="J47">
        <v>8955.1152000000002</v>
      </c>
      <c r="K47" s="1">
        <v>5.8593999999999999E-3</v>
      </c>
      <c r="L47">
        <v>0</v>
      </c>
      <c r="M47">
        <v>2026</v>
      </c>
      <c r="N47">
        <v>0</v>
      </c>
      <c r="O47">
        <v>0</v>
      </c>
      <c r="P47">
        <v>6932.6382000000003</v>
      </c>
      <c r="Q47">
        <v>8958.6445000000003</v>
      </c>
      <c r="R47">
        <v>-3.5293000000000001</v>
      </c>
      <c r="S47">
        <v>-0.04</v>
      </c>
      <c r="T47">
        <f t="shared" si="0"/>
        <v>44.000000000787132</v>
      </c>
      <c r="U47">
        <f t="shared" si="1"/>
        <v>647.43064060000006</v>
      </c>
      <c r="V47">
        <f t="shared" si="2"/>
        <v>777.6278999999995</v>
      </c>
      <c r="W47">
        <f t="shared" si="3"/>
        <v>-600.94920000000002</v>
      </c>
      <c r="X47">
        <f t="shared" si="4"/>
        <v>1378.5770999999995</v>
      </c>
      <c r="Y47" s="3">
        <f t="shared" si="5"/>
        <v>0.31956102694965455</v>
      </c>
      <c r="Z47" s="3">
        <f t="shared" si="6"/>
        <v>0.68044279368213201</v>
      </c>
      <c r="AA47" s="3">
        <f t="shared" si="7"/>
        <v>1.0000038206317865</v>
      </c>
    </row>
    <row r="48" spans="1:27" x14ac:dyDescent="0.25">
      <c r="A48">
        <v>2</v>
      </c>
      <c r="B48">
        <v>45</v>
      </c>
      <c r="C48">
        <v>16437</v>
      </c>
      <c r="D48">
        <v>639.52149999999995</v>
      </c>
      <c r="E48">
        <v>0</v>
      </c>
      <c r="F48">
        <v>1687.8848</v>
      </c>
      <c r="G48">
        <v>0</v>
      </c>
      <c r="H48">
        <v>0</v>
      </c>
      <c r="I48">
        <v>6624.4204</v>
      </c>
      <c r="J48">
        <v>8951.8261999999995</v>
      </c>
      <c r="K48" s="1">
        <v>6.8358999999999998E-3</v>
      </c>
      <c r="L48">
        <v>0</v>
      </c>
      <c r="M48">
        <v>2026</v>
      </c>
      <c r="N48">
        <v>0</v>
      </c>
      <c r="O48">
        <v>0</v>
      </c>
      <c r="P48">
        <v>6929.3978999999999</v>
      </c>
      <c r="Q48">
        <v>8955.4043000000001</v>
      </c>
      <c r="R48">
        <v>-3.5781000000000001</v>
      </c>
      <c r="S48">
        <v>-0.04</v>
      </c>
      <c r="T48">
        <f t="shared" si="0"/>
        <v>44.999315538090343</v>
      </c>
      <c r="U48">
        <f t="shared" si="1"/>
        <v>639.51466409999989</v>
      </c>
      <c r="V48">
        <f t="shared" si="2"/>
        <v>782.25439999999981</v>
      </c>
      <c r="W48">
        <f t="shared" si="3"/>
        <v>-604.18950000000041</v>
      </c>
      <c r="X48">
        <f t="shared" si="4"/>
        <v>1386.4439000000002</v>
      </c>
      <c r="Y48" s="3">
        <f t="shared" si="5"/>
        <v>0.31565383223099697</v>
      </c>
      <c r="Z48" s="3">
        <f t="shared" si="6"/>
        <v>0.68432571569595269</v>
      </c>
      <c r="AA48" s="3">
        <f t="shared" si="7"/>
        <v>0.99997954792694965</v>
      </c>
    </row>
    <row r="49" spans="1:27" x14ac:dyDescent="0.25">
      <c r="A49">
        <v>2</v>
      </c>
      <c r="B49">
        <v>46</v>
      </c>
      <c r="C49">
        <v>16803</v>
      </c>
      <c r="D49">
        <v>631.92380000000003</v>
      </c>
      <c r="E49">
        <v>0</v>
      </c>
      <c r="F49">
        <v>1687.8848</v>
      </c>
      <c r="G49">
        <v>0</v>
      </c>
      <c r="H49">
        <v>0</v>
      </c>
      <c r="I49">
        <v>6628.9237999999996</v>
      </c>
      <c r="J49">
        <v>8948.7324000000008</v>
      </c>
      <c r="K49" s="1">
        <v>6.8358999999999998E-3</v>
      </c>
      <c r="L49">
        <v>0</v>
      </c>
      <c r="M49">
        <v>2026</v>
      </c>
      <c r="N49">
        <v>0</v>
      </c>
      <c r="O49">
        <v>0</v>
      </c>
      <c r="P49">
        <v>6926.2266</v>
      </c>
      <c r="Q49">
        <v>8952.2333999999992</v>
      </c>
      <c r="R49">
        <v>-3.5009999999999999</v>
      </c>
      <c r="S49">
        <v>-0.04</v>
      </c>
      <c r="T49">
        <f t="shared" si="0"/>
        <v>46.001368926180696</v>
      </c>
      <c r="U49">
        <f t="shared" si="1"/>
        <v>631.91696409999997</v>
      </c>
      <c r="V49">
        <f t="shared" si="2"/>
        <v>786.75779999999941</v>
      </c>
      <c r="W49">
        <f t="shared" si="3"/>
        <v>-607.36080000000038</v>
      </c>
      <c r="X49">
        <f t="shared" si="4"/>
        <v>1394.1185999999998</v>
      </c>
      <c r="Y49" s="3">
        <f t="shared" si="5"/>
        <v>0.31190373351431389</v>
      </c>
      <c r="Z49" s="3">
        <f t="shared" si="6"/>
        <v>0.68811382033563662</v>
      </c>
      <c r="AA49" s="3">
        <f t="shared" si="7"/>
        <v>1.0000175538499505</v>
      </c>
    </row>
    <row r="50" spans="1:27" x14ac:dyDescent="0.25">
      <c r="A50">
        <v>2</v>
      </c>
      <c r="B50">
        <v>47</v>
      </c>
      <c r="C50">
        <v>17168</v>
      </c>
      <c r="D50">
        <v>624.41110000000003</v>
      </c>
      <c r="E50">
        <v>0</v>
      </c>
      <c r="F50">
        <v>1687.8848</v>
      </c>
      <c r="G50">
        <v>0</v>
      </c>
      <c r="H50">
        <v>0</v>
      </c>
      <c r="I50">
        <v>6633.3188</v>
      </c>
      <c r="J50">
        <v>8945.6152000000002</v>
      </c>
      <c r="K50" s="1">
        <v>6.8358999999999998E-3</v>
      </c>
      <c r="L50">
        <v>0</v>
      </c>
      <c r="M50">
        <v>2026</v>
      </c>
      <c r="N50">
        <v>0</v>
      </c>
      <c r="O50">
        <v>0</v>
      </c>
      <c r="P50">
        <v>6923.1152000000002</v>
      </c>
      <c r="Q50">
        <v>8949.1221000000005</v>
      </c>
      <c r="R50">
        <v>-3.5068000000000001</v>
      </c>
      <c r="S50">
        <v>-0.04</v>
      </c>
      <c r="T50">
        <f t="shared" si="0"/>
        <v>47.000684463483914</v>
      </c>
      <c r="U50">
        <f t="shared" si="1"/>
        <v>624.40426409999998</v>
      </c>
      <c r="V50">
        <f t="shared" si="2"/>
        <v>791.15279999999984</v>
      </c>
      <c r="W50">
        <f t="shared" si="3"/>
        <v>-610.47220000000016</v>
      </c>
      <c r="X50">
        <f t="shared" si="4"/>
        <v>1401.625</v>
      </c>
      <c r="Y50" s="3">
        <f t="shared" si="5"/>
        <v>0.30819558938795655</v>
      </c>
      <c r="Z50" s="3">
        <f t="shared" si="6"/>
        <v>0.69181885488647576</v>
      </c>
      <c r="AA50" s="3">
        <f t="shared" si="7"/>
        <v>1.0000144442744323</v>
      </c>
    </row>
    <row r="51" spans="1:27" x14ac:dyDescent="0.25">
      <c r="A51">
        <v>2</v>
      </c>
      <c r="B51">
        <v>48</v>
      </c>
      <c r="C51">
        <v>17533</v>
      </c>
      <c r="D51">
        <v>617.01949999999999</v>
      </c>
      <c r="E51">
        <v>0</v>
      </c>
      <c r="F51">
        <v>1687.8848</v>
      </c>
      <c r="G51">
        <v>0</v>
      </c>
      <c r="H51">
        <v>0</v>
      </c>
      <c r="I51">
        <v>6637.6138000000001</v>
      </c>
      <c r="J51">
        <v>8942.5175999999992</v>
      </c>
      <c r="K51" s="1">
        <v>1.9530999999999999E-3</v>
      </c>
      <c r="L51">
        <v>0</v>
      </c>
      <c r="M51">
        <v>2026</v>
      </c>
      <c r="N51">
        <v>0</v>
      </c>
      <c r="O51">
        <v>0</v>
      </c>
      <c r="P51">
        <v>6920.0679</v>
      </c>
      <c r="Q51">
        <v>8946.0702999999994</v>
      </c>
      <c r="R51">
        <v>-3.5527000000000002</v>
      </c>
      <c r="S51">
        <v>-0.04</v>
      </c>
      <c r="T51">
        <f t="shared" si="0"/>
        <v>48.000000000787132</v>
      </c>
      <c r="U51">
        <f t="shared" si="1"/>
        <v>617.01754689999996</v>
      </c>
      <c r="V51">
        <f t="shared" si="2"/>
        <v>795.44779999999992</v>
      </c>
      <c r="W51">
        <f t="shared" si="3"/>
        <v>-613.51950000000033</v>
      </c>
      <c r="X51">
        <f t="shared" si="4"/>
        <v>1408.9673000000003</v>
      </c>
      <c r="Y51" s="3">
        <f t="shared" si="5"/>
        <v>0.30454962828232968</v>
      </c>
      <c r="Z51" s="3">
        <f t="shared" si="6"/>
        <v>0.69544289239881552</v>
      </c>
      <c r="AA51" s="3">
        <f t="shared" si="7"/>
        <v>0.99999252068114519</v>
      </c>
    </row>
    <row r="52" spans="1:27" x14ac:dyDescent="0.25">
      <c r="A52">
        <v>2</v>
      </c>
      <c r="B52">
        <v>49</v>
      </c>
      <c r="C52">
        <v>17898</v>
      </c>
      <c r="D52">
        <v>609.83789999999999</v>
      </c>
      <c r="E52">
        <v>0</v>
      </c>
      <c r="F52">
        <v>1687.8848</v>
      </c>
      <c r="G52">
        <v>0</v>
      </c>
      <c r="H52">
        <v>0</v>
      </c>
      <c r="I52">
        <v>6641.8231999999998</v>
      </c>
      <c r="J52">
        <v>8939.5458999999992</v>
      </c>
      <c r="K52" s="1">
        <v>6.8358999999999998E-3</v>
      </c>
      <c r="L52">
        <v>0</v>
      </c>
      <c r="M52">
        <v>2026</v>
      </c>
      <c r="N52">
        <v>0</v>
      </c>
      <c r="O52">
        <v>0</v>
      </c>
      <c r="P52">
        <v>6917.0762000000004</v>
      </c>
      <c r="Q52">
        <v>8943.0830000000005</v>
      </c>
      <c r="R52">
        <v>-3.5371000000000001</v>
      </c>
      <c r="S52">
        <v>-0.04</v>
      </c>
      <c r="T52">
        <f t="shared" si="0"/>
        <v>48.999315538090343</v>
      </c>
      <c r="U52">
        <f t="shared" si="1"/>
        <v>609.83106409999994</v>
      </c>
      <c r="V52">
        <f t="shared" si="2"/>
        <v>799.65719999999965</v>
      </c>
      <c r="W52">
        <f t="shared" si="3"/>
        <v>-616.51119999999992</v>
      </c>
      <c r="X52">
        <f t="shared" si="4"/>
        <v>1416.1683999999996</v>
      </c>
      <c r="Y52" s="3">
        <f t="shared" si="5"/>
        <v>0.30100249955577491</v>
      </c>
      <c r="Z52" s="3">
        <f t="shared" si="6"/>
        <v>0.69899723593287244</v>
      </c>
      <c r="AA52" s="3">
        <f t="shared" si="7"/>
        <v>0.9999997354886474</v>
      </c>
    </row>
    <row r="53" spans="1:27" x14ac:dyDescent="0.25">
      <c r="A53">
        <v>2</v>
      </c>
      <c r="B53">
        <v>50</v>
      </c>
      <c r="C53">
        <v>18263</v>
      </c>
      <c r="D53">
        <v>602.79200000000003</v>
      </c>
      <c r="E53">
        <v>0</v>
      </c>
      <c r="F53">
        <v>1687.8848</v>
      </c>
      <c r="G53">
        <v>0</v>
      </c>
      <c r="H53">
        <v>0</v>
      </c>
      <c r="I53">
        <v>6645.9345999999996</v>
      </c>
      <c r="J53">
        <v>8936.6113000000005</v>
      </c>
      <c r="K53" s="1">
        <v>4.8827999999999996E-3</v>
      </c>
      <c r="L53">
        <v>0</v>
      </c>
      <c r="M53">
        <v>2026</v>
      </c>
      <c r="N53">
        <v>0</v>
      </c>
      <c r="O53">
        <v>0</v>
      </c>
      <c r="P53">
        <v>6914.1405999999997</v>
      </c>
      <c r="Q53">
        <v>8940.1455000000005</v>
      </c>
      <c r="R53">
        <v>-3.5341999999999998</v>
      </c>
      <c r="S53">
        <v>-0.04</v>
      </c>
      <c r="T53">
        <f t="shared" si="0"/>
        <v>49.998631075393561</v>
      </c>
      <c r="U53">
        <f t="shared" si="1"/>
        <v>602.78711720000001</v>
      </c>
      <c r="V53">
        <f t="shared" si="2"/>
        <v>803.76859999999942</v>
      </c>
      <c r="W53">
        <f t="shared" si="3"/>
        <v>-619.44680000000062</v>
      </c>
      <c r="X53">
        <f t="shared" si="4"/>
        <v>1423.2154</v>
      </c>
      <c r="Y53" s="3">
        <f t="shared" si="5"/>
        <v>0.29752572418558737</v>
      </c>
      <c r="Z53" s="3">
        <f t="shared" si="6"/>
        <v>0.70247551826258636</v>
      </c>
      <c r="AA53" s="3">
        <f t="shared" si="7"/>
        <v>1.0000012424481737</v>
      </c>
    </row>
    <row r="54" spans="1:27" x14ac:dyDescent="0.25">
      <c r="A54">
        <v>2</v>
      </c>
      <c r="B54">
        <v>51</v>
      </c>
      <c r="C54">
        <v>18629</v>
      </c>
      <c r="D54">
        <v>595.91409999999996</v>
      </c>
      <c r="E54">
        <v>0</v>
      </c>
      <c r="F54">
        <v>1687.8848</v>
      </c>
      <c r="G54">
        <v>0</v>
      </c>
      <c r="H54">
        <v>0</v>
      </c>
      <c r="I54">
        <v>6649.9556000000002</v>
      </c>
      <c r="J54">
        <v>8933.7538999999997</v>
      </c>
      <c r="K54" s="1">
        <v>8.7890999999999993E-3</v>
      </c>
      <c r="L54">
        <v>0</v>
      </c>
      <c r="M54">
        <v>2026</v>
      </c>
      <c r="N54">
        <v>0</v>
      </c>
      <c r="O54">
        <v>0</v>
      </c>
      <c r="P54">
        <v>6911.2554</v>
      </c>
      <c r="Q54">
        <v>8937.2636999999995</v>
      </c>
      <c r="R54">
        <v>-3.5097999999999998</v>
      </c>
      <c r="S54">
        <v>-0.04</v>
      </c>
      <c r="T54">
        <f t="shared" si="0"/>
        <v>51.000684463483914</v>
      </c>
      <c r="U54">
        <f t="shared" si="1"/>
        <v>595.90531090000002</v>
      </c>
      <c r="V54">
        <f t="shared" si="2"/>
        <v>807.78960000000006</v>
      </c>
      <c r="W54">
        <f t="shared" si="3"/>
        <v>-622.33200000000033</v>
      </c>
      <c r="X54">
        <f t="shared" si="4"/>
        <v>1430.1216000000004</v>
      </c>
      <c r="Y54" s="3">
        <f t="shared" si="5"/>
        <v>0.2941289787265548</v>
      </c>
      <c r="Z54" s="3">
        <f t="shared" si="6"/>
        <v>0.70588430404738423</v>
      </c>
      <c r="AA54" s="3">
        <f t="shared" si="7"/>
        <v>1.000013282773939</v>
      </c>
    </row>
    <row r="55" spans="1:27" x14ac:dyDescent="0.25">
      <c r="A55">
        <v>2</v>
      </c>
      <c r="B55">
        <v>52</v>
      </c>
      <c r="C55">
        <v>18994</v>
      </c>
      <c r="D55">
        <v>589.10159999999996</v>
      </c>
      <c r="E55">
        <v>0</v>
      </c>
      <c r="F55">
        <v>1687.8848</v>
      </c>
      <c r="G55">
        <v>0</v>
      </c>
      <c r="H55">
        <v>0</v>
      </c>
      <c r="I55">
        <v>6653.8915999999999</v>
      </c>
      <c r="J55">
        <v>8930.8778999999995</v>
      </c>
      <c r="K55" s="1">
        <v>4.8827999999999996E-3</v>
      </c>
      <c r="L55">
        <v>0</v>
      </c>
      <c r="M55">
        <v>2026</v>
      </c>
      <c r="N55">
        <v>0</v>
      </c>
      <c r="O55">
        <v>0</v>
      </c>
      <c r="P55">
        <v>6908.4165000000003</v>
      </c>
      <c r="Q55">
        <v>8934.4218999999994</v>
      </c>
      <c r="R55">
        <v>-3.5438999999999998</v>
      </c>
      <c r="S55">
        <v>-0.04</v>
      </c>
      <c r="T55">
        <f t="shared" si="0"/>
        <v>52.000000000787132</v>
      </c>
      <c r="U55">
        <f t="shared" si="1"/>
        <v>589.09671719999994</v>
      </c>
      <c r="V55">
        <f t="shared" si="2"/>
        <v>811.72559999999976</v>
      </c>
      <c r="W55">
        <f t="shared" si="3"/>
        <v>-625.17090000000007</v>
      </c>
      <c r="X55">
        <f t="shared" si="4"/>
        <v>1436.8964999999998</v>
      </c>
      <c r="Y55" s="3">
        <f t="shared" si="5"/>
        <v>0.29076836979269494</v>
      </c>
      <c r="Z55" s="3">
        <f t="shared" si="6"/>
        <v>0.70922828232971369</v>
      </c>
      <c r="AA55" s="3">
        <f t="shared" si="7"/>
        <v>0.99999665212240862</v>
      </c>
    </row>
    <row r="56" spans="1:27" x14ac:dyDescent="0.25">
      <c r="A56">
        <v>2</v>
      </c>
      <c r="B56">
        <v>53</v>
      </c>
      <c r="C56">
        <v>19359</v>
      </c>
      <c r="D56">
        <v>582.45699999999999</v>
      </c>
      <c r="E56">
        <v>0</v>
      </c>
      <c r="F56">
        <v>1687.8848</v>
      </c>
      <c r="G56">
        <v>0</v>
      </c>
      <c r="H56">
        <v>0</v>
      </c>
      <c r="I56">
        <v>6657.7606999999998</v>
      </c>
      <c r="J56">
        <v>8928.1025000000009</v>
      </c>
      <c r="K56" s="1">
        <v>4.8827999999999996E-3</v>
      </c>
      <c r="L56">
        <v>0</v>
      </c>
      <c r="M56">
        <v>2026</v>
      </c>
      <c r="N56">
        <v>0</v>
      </c>
      <c r="O56">
        <v>0</v>
      </c>
      <c r="P56">
        <v>6905.6304</v>
      </c>
      <c r="Q56">
        <v>8931.6347999999998</v>
      </c>
      <c r="R56">
        <v>-3.5322</v>
      </c>
      <c r="S56">
        <v>-0.04</v>
      </c>
      <c r="T56">
        <f t="shared" si="0"/>
        <v>52.999315538090343</v>
      </c>
      <c r="U56">
        <f t="shared" si="1"/>
        <v>582.45211719999998</v>
      </c>
      <c r="V56">
        <f t="shared" si="2"/>
        <v>815.59469999999965</v>
      </c>
      <c r="W56">
        <f t="shared" si="3"/>
        <v>-627.95700000000033</v>
      </c>
      <c r="X56">
        <f t="shared" si="4"/>
        <v>1443.5517</v>
      </c>
      <c r="Y56" s="3">
        <f t="shared" si="5"/>
        <v>0.28748870542941757</v>
      </c>
      <c r="Z56" s="3">
        <f t="shared" si="6"/>
        <v>0.71251317867719643</v>
      </c>
      <c r="AA56" s="3">
        <f t="shared" si="7"/>
        <v>1.0000018841066141</v>
      </c>
    </row>
    <row r="57" spans="1:27" x14ac:dyDescent="0.25">
      <c r="A57">
        <v>2</v>
      </c>
      <c r="B57">
        <v>54</v>
      </c>
      <c r="C57">
        <v>19725</v>
      </c>
      <c r="D57">
        <v>575.94730000000004</v>
      </c>
      <c r="E57">
        <v>0</v>
      </c>
      <c r="F57">
        <v>1687.8848</v>
      </c>
      <c r="G57">
        <v>0</v>
      </c>
      <c r="H57">
        <v>0</v>
      </c>
      <c r="I57">
        <v>6661.5565999999999</v>
      </c>
      <c r="J57">
        <v>8925.3886999999995</v>
      </c>
      <c r="K57" s="1">
        <v>2.9296999999999999E-3</v>
      </c>
      <c r="L57">
        <v>0</v>
      </c>
      <c r="M57">
        <v>2026</v>
      </c>
      <c r="N57">
        <v>0</v>
      </c>
      <c r="O57">
        <v>0</v>
      </c>
      <c r="P57">
        <v>6902.8867</v>
      </c>
      <c r="Q57">
        <v>8928.8896000000004</v>
      </c>
      <c r="R57">
        <v>-3.5009999999999999</v>
      </c>
      <c r="S57">
        <v>-0.04</v>
      </c>
      <c r="T57">
        <f t="shared" si="0"/>
        <v>54.001368926180696</v>
      </c>
      <c r="U57">
        <f t="shared" si="1"/>
        <v>575.94437030000006</v>
      </c>
      <c r="V57">
        <f t="shared" si="2"/>
        <v>819.39059999999972</v>
      </c>
      <c r="W57">
        <f t="shared" si="3"/>
        <v>-630.70070000000032</v>
      </c>
      <c r="X57">
        <f t="shared" si="4"/>
        <v>1450.0913</v>
      </c>
      <c r="Y57" s="3">
        <f t="shared" si="5"/>
        <v>0.28427658948667328</v>
      </c>
      <c r="Z57" s="3">
        <f t="shared" si="6"/>
        <v>0.7157410167818361</v>
      </c>
      <c r="AA57" s="3">
        <f t="shared" si="7"/>
        <v>1.0000176062685093</v>
      </c>
    </row>
    <row r="58" spans="1:27" x14ac:dyDescent="0.25">
      <c r="A58">
        <v>2</v>
      </c>
      <c r="B58">
        <v>55</v>
      </c>
      <c r="C58">
        <v>20090</v>
      </c>
      <c r="D58">
        <v>569.53030000000001</v>
      </c>
      <c r="E58">
        <v>0</v>
      </c>
      <c r="F58">
        <v>1687.8848</v>
      </c>
      <c r="G58">
        <v>0</v>
      </c>
      <c r="H58">
        <v>0</v>
      </c>
      <c r="I58">
        <v>6665.2754000000004</v>
      </c>
      <c r="J58">
        <v>8922.6903999999995</v>
      </c>
      <c r="K58" s="1">
        <v>1.9530999999999999E-3</v>
      </c>
      <c r="L58">
        <v>0</v>
      </c>
      <c r="M58">
        <v>2026</v>
      </c>
      <c r="N58">
        <v>0</v>
      </c>
      <c r="O58">
        <v>0</v>
      </c>
      <c r="P58">
        <v>6900.1836000000003</v>
      </c>
      <c r="Q58">
        <v>8926.1854999999996</v>
      </c>
      <c r="R58">
        <v>-3.4950999999999999</v>
      </c>
      <c r="S58">
        <v>-0.04</v>
      </c>
      <c r="T58">
        <f t="shared" si="0"/>
        <v>55.000684463483914</v>
      </c>
      <c r="U58">
        <f t="shared" si="1"/>
        <v>569.52834689999997</v>
      </c>
      <c r="V58">
        <f t="shared" si="2"/>
        <v>823.10940000000028</v>
      </c>
      <c r="W58">
        <f t="shared" si="3"/>
        <v>-633.40380000000005</v>
      </c>
      <c r="X58">
        <f t="shared" si="4"/>
        <v>1456.5132000000003</v>
      </c>
      <c r="Y58" s="3">
        <f t="shared" si="5"/>
        <v>0.28110974674234945</v>
      </c>
      <c r="Z58" s="3">
        <f t="shared" si="6"/>
        <v>0.71891076011846022</v>
      </c>
      <c r="AA58" s="3">
        <f t="shared" si="7"/>
        <v>1.0000205068608097</v>
      </c>
    </row>
    <row r="59" spans="1:27" x14ac:dyDescent="0.25">
      <c r="A59">
        <v>2</v>
      </c>
      <c r="B59">
        <v>56</v>
      </c>
      <c r="C59">
        <v>20455</v>
      </c>
      <c r="D59">
        <v>563.19039999999995</v>
      </c>
      <c r="E59">
        <v>0</v>
      </c>
      <c r="F59">
        <v>1687.8848</v>
      </c>
      <c r="G59">
        <v>0</v>
      </c>
      <c r="H59">
        <v>0</v>
      </c>
      <c r="I59">
        <v>6668.9301999999998</v>
      </c>
      <c r="J59">
        <v>8920.0059000000001</v>
      </c>
      <c r="K59" s="1">
        <v>6.8358999999999998E-3</v>
      </c>
      <c r="L59">
        <v>0</v>
      </c>
      <c r="M59">
        <v>2026</v>
      </c>
      <c r="N59">
        <v>0</v>
      </c>
      <c r="O59">
        <v>0</v>
      </c>
      <c r="P59">
        <v>6897.5249000000003</v>
      </c>
      <c r="Q59">
        <v>8923.5311999999994</v>
      </c>
      <c r="R59">
        <v>-3.5253999999999999</v>
      </c>
      <c r="S59">
        <v>-0.04</v>
      </c>
      <c r="T59">
        <f t="shared" si="0"/>
        <v>56.000000000787132</v>
      </c>
      <c r="U59">
        <f t="shared" si="1"/>
        <v>563.1835640999999</v>
      </c>
      <c r="V59">
        <f t="shared" si="2"/>
        <v>826.76419999999962</v>
      </c>
      <c r="W59">
        <f t="shared" si="3"/>
        <v>-636.0625</v>
      </c>
      <c r="X59">
        <f t="shared" si="4"/>
        <v>1462.8266999999996</v>
      </c>
      <c r="Y59" s="3">
        <f t="shared" si="5"/>
        <v>0.27797806717670281</v>
      </c>
      <c r="Z59" s="3">
        <f t="shared" si="6"/>
        <v>0.72202699901283296</v>
      </c>
      <c r="AA59" s="3">
        <f t="shared" si="7"/>
        <v>1.0000050661895359</v>
      </c>
    </row>
    <row r="60" spans="1:27" x14ac:dyDescent="0.25">
      <c r="A60">
        <v>2</v>
      </c>
      <c r="B60">
        <v>57</v>
      </c>
      <c r="C60">
        <v>20820</v>
      </c>
      <c r="D60">
        <v>556.90139999999997</v>
      </c>
      <c r="E60">
        <v>0</v>
      </c>
      <c r="F60">
        <v>1687.8848</v>
      </c>
      <c r="G60">
        <v>0</v>
      </c>
      <c r="H60">
        <v>0</v>
      </c>
      <c r="I60">
        <v>6672.5195000000003</v>
      </c>
      <c r="J60">
        <v>8917.3057000000008</v>
      </c>
      <c r="K60" s="1">
        <v>6.8358999999999998E-3</v>
      </c>
      <c r="L60">
        <v>0</v>
      </c>
      <c r="M60">
        <v>2026</v>
      </c>
      <c r="N60">
        <v>0</v>
      </c>
      <c r="O60">
        <v>0</v>
      </c>
      <c r="P60">
        <v>6894.8978999999999</v>
      </c>
      <c r="Q60">
        <v>8920.9043000000001</v>
      </c>
      <c r="R60">
        <v>-3.5985999999999998</v>
      </c>
      <c r="S60">
        <v>-0.04</v>
      </c>
      <c r="T60">
        <f t="shared" si="0"/>
        <v>56.999315538090343</v>
      </c>
      <c r="U60">
        <f t="shared" si="1"/>
        <v>556.89456409999991</v>
      </c>
      <c r="V60">
        <f t="shared" si="2"/>
        <v>830.35350000000017</v>
      </c>
      <c r="W60">
        <f t="shared" si="3"/>
        <v>-638.68950000000041</v>
      </c>
      <c r="X60">
        <f t="shared" si="4"/>
        <v>1469.0430000000006</v>
      </c>
      <c r="Y60" s="3">
        <f t="shared" si="5"/>
        <v>0.27487392107601183</v>
      </c>
      <c r="Z60" s="3">
        <f t="shared" si="6"/>
        <v>0.72509526159921056</v>
      </c>
      <c r="AA60" s="3">
        <f t="shared" si="7"/>
        <v>0.99996918267522239</v>
      </c>
    </row>
    <row r="61" spans="1:27" x14ac:dyDescent="0.25">
      <c r="A61">
        <v>2</v>
      </c>
      <c r="B61">
        <v>58</v>
      </c>
      <c r="C61">
        <v>21185</v>
      </c>
      <c r="D61">
        <v>550.86720000000003</v>
      </c>
      <c r="E61">
        <v>0</v>
      </c>
      <c r="F61">
        <v>1687.8848</v>
      </c>
      <c r="G61">
        <v>0</v>
      </c>
      <c r="H61">
        <v>0</v>
      </c>
      <c r="I61">
        <v>6676.0527000000002</v>
      </c>
      <c r="J61">
        <v>8914.8047000000006</v>
      </c>
      <c r="K61" s="1">
        <v>6.8358999999999998E-3</v>
      </c>
      <c r="L61">
        <v>0</v>
      </c>
      <c r="M61">
        <v>2026</v>
      </c>
      <c r="N61">
        <v>0</v>
      </c>
      <c r="O61">
        <v>0</v>
      </c>
      <c r="P61">
        <v>6892.3198000000002</v>
      </c>
      <c r="Q61">
        <v>8918.3261999999995</v>
      </c>
      <c r="R61">
        <v>-3.5215000000000001</v>
      </c>
      <c r="S61">
        <v>-0.04</v>
      </c>
      <c r="T61">
        <f t="shared" si="0"/>
        <v>57.998631075393561</v>
      </c>
      <c r="U61">
        <f t="shared" si="1"/>
        <v>550.86036409999997</v>
      </c>
      <c r="V61">
        <f t="shared" si="2"/>
        <v>833.88670000000002</v>
      </c>
      <c r="W61">
        <f t="shared" si="3"/>
        <v>-641.26760000000013</v>
      </c>
      <c r="X61">
        <f t="shared" si="4"/>
        <v>1475.1543000000001</v>
      </c>
      <c r="Y61" s="3">
        <f t="shared" si="5"/>
        <v>0.27189554002961497</v>
      </c>
      <c r="Z61" s="3">
        <f t="shared" si="6"/>
        <v>0.72811169792694974</v>
      </c>
      <c r="AA61" s="3">
        <f t="shared" si="7"/>
        <v>1.0000072379565648</v>
      </c>
    </row>
    <row r="62" spans="1:27" x14ac:dyDescent="0.25">
      <c r="A62">
        <v>2</v>
      </c>
      <c r="B62">
        <v>59</v>
      </c>
      <c r="C62">
        <v>21551</v>
      </c>
      <c r="D62">
        <v>544.81740000000002</v>
      </c>
      <c r="E62">
        <v>0</v>
      </c>
      <c r="F62">
        <v>1687.8848</v>
      </c>
      <c r="G62">
        <v>0</v>
      </c>
      <c r="H62">
        <v>0</v>
      </c>
      <c r="I62">
        <v>6679.5298000000003</v>
      </c>
      <c r="J62">
        <v>8912.2324000000008</v>
      </c>
      <c r="K62" s="1">
        <v>8.7890999999999993E-3</v>
      </c>
      <c r="L62">
        <v>0</v>
      </c>
      <c r="M62">
        <v>2026</v>
      </c>
      <c r="N62">
        <v>0</v>
      </c>
      <c r="O62">
        <v>0</v>
      </c>
      <c r="P62">
        <v>6889.7719999999999</v>
      </c>
      <c r="Q62">
        <v>8915.7811999999994</v>
      </c>
      <c r="R62">
        <v>-3.5488</v>
      </c>
      <c r="S62">
        <v>-0.04</v>
      </c>
      <c r="T62">
        <f t="shared" si="0"/>
        <v>59.000684463483914</v>
      </c>
      <c r="U62">
        <f t="shared" si="1"/>
        <v>544.80861090000008</v>
      </c>
      <c r="V62">
        <f t="shared" si="2"/>
        <v>837.36380000000008</v>
      </c>
      <c r="W62">
        <f t="shared" si="3"/>
        <v>-643.81540000000041</v>
      </c>
      <c r="X62">
        <f t="shared" si="4"/>
        <v>1481.1792000000005</v>
      </c>
      <c r="Y62" s="3">
        <f t="shared" si="5"/>
        <v>0.26890849501480751</v>
      </c>
      <c r="Z62" s="3">
        <f t="shared" si="6"/>
        <v>0.73108548864758172</v>
      </c>
      <c r="AA62" s="3">
        <f t="shared" si="7"/>
        <v>0.99999398366238923</v>
      </c>
    </row>
    <row r="63" spans="1:27" x14ac:dyDescent="0.25">
      <c r="A63">
        <v>2</v>
      </c>
      <c r="B63">
        <v>60</v>
      </c>
      <c r="C63">
        <v>21916</v>
      </c>
      <c r="D63">
        <v>538.9307</v>
      </c>
      <c r="E63">
        <v>0</v>
      </c>
      <c r="F63">
        <v>1687.8848</v>
      </c>
      <c r="G63">
        <v>0</v>
      </c>
      <c r="H63">
        <v>0</v>
      </c>
      <c r="I63">
        <v>6682.9395000000004</v>
      </c>
      <c r="J63">
        <v>8909.7548999999999</v>
      </c>
      <c r="K63" s="1">
        <v>5.8593999999999999E-3</v>
      </c>
      <c r="L63">
        <v>0</v>
      </c>
      <c r="M63">
        <v>2026</v>
      </c>
      <c r="N63">
        <v>0</v>
      </c>
      <c r="O63">
        <v>0</v>
      </c>
      <c r="P63">
        <v>6887.2617</v>
      </c>
      <c r="Q63">
        <v>8913.2675999999992</v>
      </c>
      <c r="R63">
        <v>-3.5127000000000002</v>
      </c>
      <c r="S63">
        <v>-0.04</v>
      </c>
      <c r="T63">
        <f t="shared" si="0"/>
        <v>60.000000000787132</v>
      </c>
      <c r="U63">
        <f t="shared" si="1"/>
        <v>538.92484060000004</v>
      </c>
      <c r="V63">
        <f t="shared" si="2"/>
        <v>840.77350000000024</v>
      </c>
      <c r="W63">
        <f t="shared" si="3"/>
        <v>-646.32570000000032</v>
      </c>
      <c r="X63">
        <f t="shared" si="4"/>
        <v>1487.0992000000006</v>
      </c>
      <c r="Y63" s="3">
        <f t="shared" si="5"/>
        <v>0.26600436357354396</v>
      </c>
      <c r="Z63" s="3">
        <f t="shared" si="6"/>
        <v>0.73400750246791735</v>
      </c>
      <c r="AA63" s="3">
        <f t="shared" si="7"/>
        <v>1.0000118660414614</v>
      </c>
    </row>
    <row r="64" spans="1:27" x14ac:dyDescent="0.25">
      <c r="A64">
        <v>2</v>
      </c>
      <c r="B64">
        <v>61</v>
      </c>
      <c r="C64">
        <v>22281</v>
      </c>
      <c r="D64">
        <v>533.06150000000002</v>
      </c>
      <c r="E64">
        <v>0</v>
      </c>
      <c r="F64">
        <v>1687.8848</v>
      </c>
      <c r="G64">
        <v>0</v>
      </c>
      <c r="H64">
        <v>0</v>
      </c>
      <c r="I64">
        <v>6686.3027000000002</v>
      </c>
      <c r="J64">
        <v>8907.2489999999998</v>
      </c>
      <c r="K64" s="1">
        <v>4.8827999999999996E-3</v>
      </c>
      <c r="L64">
        <v>0</v>
      </c>
      <c r="M64">
        <v>2026</v>
      </c>
      <c r="N64">
        <v>0</v>
      </c>
      <c r="O64">
        <v>0</v>
      </c>
      <c r="P64">
        <v>6884.7837</v>
      </c>
      <c r="Q64">
        <v>8910.7891</v>
      </c>
      <c r="R64">
        <v>-3.54</v>
      </c>
      <c r="S64">
        <v>-0.04</v>
      </c>
      <c r="T64">
        <f t="shared" si="0"/>
        <v>60.999315538090343</v>
      </c>
      <c r="U64">
        <f t="shared" si="1"/>
        <v>533.05661720000001</v>
      </c>
      <c r="V64">
        <f t="shared" si="2"/>
        <v>844.13670000000002</v>
      </c>
      <c r="W64">
        <f t="shared" si="3"/>
        <v>-648.80370000000039</v>
      </c>
      <c r="X64">
        <f t="shared" si="4"/>
        <v>1492.9404000000004</v>
      </c>
      <c r="Y64" s="3">
        <f t="shared" si="5"/>
        <v>0.26310790582428428</v>
      </c>
      <c r="Z64" s="3">
        <f t="shared" si="6"/>
        <v>0.7368906219151039</v>
      </c>
      <c r="AA64" s="3">
        <f t="shared" si="7"/>
        <v>0.99999852773938813</v>
      </c>
    </row>
    <row r="65" spans="1:27" x14ac:dyDescent="0.25">
      <c r="A65">
        <v>2</v>
      </c>
      <c r="B65">
        <v>62</v>
      </c>
      <c r="C65">
        <v>22647</v>
      </c>
      <c r="D65">
        <v>527.29200000000003</v>
      </c>
      <c r="E65">
        <v>0</v>
      </c>
      <c r="F65">
        <v>1687.8848</v>
      </c>
      <c r="G65">
        <v>0</v>
      </c>
      <c r="H65">
        <v>0</v>
      </c>
      <c r="I65">
        <v>6689.6190999999999</v>
      </c>
      <c r="J65">
        <v>8904.7958999999992</v>
      </c>
      <c r="K65" s="1">
        <v>5.8593999999999999E-3</v>
      </c>
      <c r="L65">
        <v>0</v>
      </c>
      <c r="M65">
        <v>2026</v>
      </c>
      <c r="N65">
        <v>0</v>
      </c>
      <c r="O65">
        <v>0</v>
      </c>
      <c r="P65">
        <v>6882.3364000000001</v>
      </c>
      <c r="Q65">
        <v>8908.3418000000001</v>
      </c>
      <c r="R65">
        <v>-3.5459000000000001</v>
      </c>
      <c r="S65">
        <v>-0.04</v>
      </c>
      <c r="T65">
        <f t="shared" si="0"/>
        <v>62.001368926180696</v>
      </c>
      <c r="U65">
        <f t="shared" si="1"/>
        <v>527.28614060000007</v>
      </c>
      <c r="V65">
        <f t="shared" si="2"/>
        <v>847.45309999999972</v>
      </c>
      <c r="W65">
        <f t="shared" si="3"/>
        <v>-651.2510000000002</v>
      </c>
      <c r="X65">
        <f t="shared" si="4"/>
        <v>1498.7040999999999</v>
      </c>
      <c r="Y65" s="3">
        <f t="shared" si="5"/>
        <v>0.26025969427443241</v>
      </c>
      <c r="Z65" s="3">
        <f t="shared" si="6"/>
        <v>0.73973548864758143</v>
      </c>
      <c r="AA65" s="3">
        <f t="shared" si="7"/>
        <v>0.99999518292201384</v>
      </c>
    </row>
    <row r="66" spans="1:27" x14ac:dyDescent="0.25">
      <c r="A66">
        <v>2</v>
      </c>
      <c r="B66">
        <v>63</v>
      </c>
      <c r="C66">
        <v>23012</v>
      </c>
      <c r="D66">
        <v>521.65229999999997</v>
      </c>
      <c r="E66">
        <v>0</v>
      </c>
      <c r="F66">
        <v>1687.8848</v>
      </c>
      <c r="G66">
        <v>0</v>
      </c>
      <c r="H66">
        <v>0</v>
      </c>
      <c r="I66">
        <v>6692.8729999999996</v>
      </c>
      <c r="J66">
        <v>8902.4102000000003</v>
      </c>
      <c r="K66" s="1">
        <v>2.9296999999999999E-3</v>
      </c>
      <c r="L66">
        <v>0</v>
      </c>
      <c r="M66">
        <v>2026</v>
      </c>
      <c r="N66">
        <v>0</v>
      </c>
      <c r="O66">
        <v>0</v>
      </c>
      <c r="P66">
        <v>6879.9224000000004</v>
      </c>
      <c r="Q66">
        <v>8905.9258000000009</v>
      </c>
      <c r="R66">
        <v>-3.5156000000000001</v>
      </c>
      <c r="S66">
        <v>-0.04</v>
      </c>
      <c r="T66">
        <f t="shared" si="0"/>
        <v>63.000684463483914</v>
      </c>
      <c r="U66">
        <f t="shared" si="1"/>
        <v>521.64937029999999</v>
      </c>
      <c r="V66">
        <f t="shared" si="2"/>
        <v>850.70699999999943</v>
      </c>
      <c r="W66">
        <f t="shared" si="3"/>
        <v>-653.66499999999996</v>
      </c>
      <c r="X66">
        <f t="shared" si="4"/>
        <v>1504.3719999999994</v>
      </c>
      <c r="Y66" s="3">
        <f t="shared" si="5"/>
        <v>0.2574774779368213</v>
      </c>
      <c r="Z66" s="3">
        <f t="shared" si="6"/>
        <v>0.74253307008884473</v>
      </c>
      <c r="AA66" s="3">
        <f t="shared" si="7"/>
        <v>1.000010548025666</v>
      </c>
    </row>
    <row r="67" spans="1:27" x14ac:dyDescent="0.25">
      <c r="A67">
        <v>2</v>
      </c>
      <c r="B67">
        <v>64</v>
      </c>
      <c r="C67">
        <v>23377</v>
      </c>
      <c r="D67">
        <v>516.06349999999998</v>
      </c>
      <c r="E67">
        <v>0</v>
      </c>
      <c r="F67">
        <v>1687.8848</v>
      </c>
      <c r="G67">
        <v>0</v>
      </c>
      <c r="H67">
        <v>0</v>
      </c>
      <c r="I67">
        <v>6696.0893999999998</v>
      </c>
      <c r="J67">
        <v>8900.0370999999996</v>
      </c>
      <c r="K67" s="1">
        <v>4.8827999999999996E-3</v>
      </c>
      <c r="L67">
        <v>0</v>
      </c>
      <c r="M67">
        <v>2026</v>
      </c>
      <c r="N67">
        <v>0</v>
      </c>
      <c r="O67">
        <v>0</v>
      </c>
      <c r="P67">
        <v>6877.5385999999999</v>
      </c>
      <c r="Q67">
        <v>8903.5429999999997</v>
      </c>
      <c r="R67">
        <v>-3.5059</v>
      </c>
      <c r="S67">
        <v>-0.04</v>
      </c>
      <c r="T67">
        <f t="shared" si="0"/>
        <v>64.000000000787125</v>
      </c>
      <c r="U67">
        <f t="shared" si="1"/>
        <v>516.05861719999996</v>
      </c>
      <c r="V67">
        <f t="shared" si="2"/>
        <v>853.92339999999967</v>
      </c>
      <c r="W67">
        <f t="shared" si="3"/>
        <v>-656.04880000000048</v>
      </c>
      <c r="X67">
        <f t="shared" si="4"/>
        <v>1509.9722000000002</v>
      </c>
      <c r="Y67" s="3">
        <f t="shared" si="5"/>
        <v>0.25471797492596249</v>
      </c>
      <c r="Z67" s="3">
        <f t="shared" si="6"/>
        <v>0.74529723593287278</v>
      </c>
      <c r="AA67" s="3">
        <f t="shared" si="7"/>
        <v>1.0000152108588352</v>
      </c>
    </row>
    <row r="68" spans="1:27" x14ac:dyDescent="0.25">
      <c r="A68">
        <v>2</v>
      </c>
      <c r="B68">
        <v>65</v>
      </c>
      <c r="C68">
        <v>23742</v>
      </c>
      <c r="D68">
        <v>510.50389999999999</v>
      </c>
      <c r="E68">
        <v>0</v>
      </c>
      <c r="F68">
        <v>1687.8848</v>
      </c>
      <c r="G68">
        <v>0</v>
      </c>
      <c r="H68">
        <v>0</v>
      </c>
      <c r="I68">
        <v>6699.2548999999999</v>
      </c>
      <c r="J68">
        <v>8897.6435999999994</v>
      </c>
      <c r="K68" s="1">
        <v>6.8358999999999998E-3</v>
      </c>
      <c r="L68">
        <v>0</v>
      </c>
      <c r="M68">
        <v>2026</v>
      </c>
      <c r="N68">
        <v>0</v>
      </c>
      <c r="O68">
        <v>0</v>
      </c>
      <c r="P68">
        <v>6875.1845999999996</v>
      </c>
      <c r="Q68">
        <v>8901.1913999999997</v>
      </c>
      <c r="R68">
        <v>-3.5478999999999998</v>
      </c>
      <c r="S68">
        <v>-0.04</v>
      </c>
      <c r="T68">
        <f t="shared" ref="T68:T131" si="8">(C68/365.25)-0.00273785</f>
        <v>64.999315538090343</v>
      </c>
      <c r="U68">
        <f t="shared" ref="U68:U131" si="9">D68-K68</f>
        <v>510.49706409999999</v>
      </c>
      <c r="V68">
        <f t="shared" si="2"/>
        <v>857.08889999999974</v>
      </c>
      <c r="W68">
        <f t="shared" si="3"/>
        <v>-658.40280000000075</v>
      </c>
      <c r="X68">
        <f t="shared" si="4"/>
        <v>1515.4917000000005</v>
      </c>
      <c r="Y68" s="3">
        <f t="shared" si="5"/>
        <v>0.2519728845508391</v>
      </c>
      <c r="Z68" s="3">
        <f t="shared" si="6"/>
        <v>0.74802156959526189</v>
      </c>
      <c r="AA68" s="3">
        <f t="shared" si="7"/>
        <v>0.999994454146101</v>
      </c>
    </row>
    <row r="69" spans="1:27" x14ac:dyDescent="0.25">
      <c r="A69">
        <v>2</v>
      </c>
      <c r="B69">
        <v>66</v>
      </c>
      <c r="C69">
        <v>24108</v>
      </c>
      <c r="D69">
        <v>505.0566</v>
      </c>
      <c r="E69">
        <v>0</v>
      </c>
      <c r="F69">
        <v>1687.8848</v>
      </c>
      <c r="G69">
        <v>0</v>
      </c>
      <c r="H69">
        <v>0</v>
      </c>
      <c r="I69">
        <v>6702.3788999999997</v>
      </c>
      <c r="J69">
        <v>8895.3202999999994</v>
      </c>
      <c r="K69" s="1">
        <v>3.9061999999999999E-3</v>
      </c>
      <c r="L69">
        <v>0</v>
      </c>
      <c r="M69">
        <v>2026</v>
      </c>
      <c r="N69">
        <v>0</v>
      </c>
      <c r="O69">
        <v>0</v>
      </c>
      <c r="P69">
        <v>6872.8612999999996</v>
      </c>
      <c r="Q69">
        <v>8898.8652000000002</v>
      </c>
      <c r="R69">
        <v>-3.5449000000000002</v>
      </c>
      <c r="S69">
        <v>-0.04</v>
      </c>
      <c r="T69">
        <f t="shared" si="8"/>
        <v>66.001368926180689</v>
      </c>
      <c r="U69">
        <f t="shared" si="9"/>
        <v>505.05269379999999</v>
      </c>
      <c r="V69">
        <f t="shared" ref="V69:V132" si="10">I69-I$3</f>
        <v>860.21289999999954</v>
      </c>
      <c r="W69">
        <f t="shared" ref="W69:W132" si="11">P69-$P$3</f>
        <v>-660.72610000000077</v>
      </c>
      <c r="X69">
        <f t="shared" ref="X69:X132" si="12">ABS(V69)+ABS(W69)</f>
        <v>1520.9390000000003</v>
      </c>
      <c r="Y69" s="3">
        <f t="shared" ref="Y69:Y132" si="13">U69/M69</f>
        <v>0.24928563366238893</v>
      </c>
      <c r="Z69" s="3">
        <f t="shared" ref="Z69:Z132" si="14">X69/M69</f>
        <v>0.75071026653504458</v>
      </c>
      <c r="AA69" s="3">
        <f t="shared" ref="AA69:AA132" si="15">SUM(Y69:Z69)</f>
        <v>0.99999590019743345</v>
      </c>
    </row>
    <row r="70" spans="1:27" x14ac:dyDescent="0.25">
      <c r="A70">
        <v>2</v>
      </c>
      <c r="B70">
        <v>67</v>
      </c>
      <c r="C70">
        <v>24473</v>
      </c>
      <c r="D70">
        <v>499.70310000000001</v>
      </c>
      <c r="E70">
        <v>0</v>
      </c>
      <c r="F70">
        <v>1687.8848</v>
      </c>
      <c r="G70">
        <v>0</v>
      </c>
      <c r="H70">
        <v>0</v>
      </c>
      <c r="I70">
        <v>6705.4589999999998</v>
      </c>
      <c r="J70">
        <v>8893.0468999999994</v>
      </c>
      <c r="K70" s="1">
        <v>9.7656000000000001E-4</v>
      </c>
      <c r="L70">
        <v>0</v>
      </c>
      <c r="M70">
        <v>2026</v>
      </c>
      <c r="N70">
        <v>0</v>
      </c>
      <c r="O70">
        <v>0</v>
      </c>
      <c r="P70">
        <v>6870.5654000000004</v>
      </c>
      <c r="Q70">
        <v>8896.5663999999997</v>
      </c>
      <c r="R70">
        <v>-3.5194999999999999</v>
      </c>
      <c r="S70">
        <v>-0.04</v>
      </c>
      <c r="T70">
        <f t="shared" si="8"/>
        <v>67.000684463483907</v>
      </c>
      <c r="U70">
        <f t="shared" si="9"/>
        <v>499.70212343999998</v>
      </c>
      <c r="V70">
        <f t="shared" si="10"/>
        <v>863.29299999999967</v>
      </c>
      <c r="W70">
        <f t="shared" si="11"/>
        <v>-663.02199999999993</v>
      </c>
      <c r="X70">
        <f t="shared" si="12"/>
        <v>1526.3149999999996</v>
      </c>
      <c r="Y70" s="3">
        <f t="shared" si="13"/>
        <v>0.24664468086870681</v>
      </c>
      <c r="Z70" s="3">
        <f t="shared" si="14"/>
        <v>0.75336377097729501</v>
      </c>
      <c r="AA70" s="3">
        <f t="shared" si="15"/>
        <v>1.0000084518460017</v>
      </c>
    </row>
    <row r="71" spans="1:27" x14ac:dyDescent="0.25">
      <c r="A71">
        <v>2</v>
      </c>
      <c r="B71">
        <v>68</v>
      </c>
      <c r="C71">
        <v>24838</v>
      </c>
      <c r="D71">
        <v>494.37209999999999</v>
      </c>
      <c r="E71">
        <v>0</v>
      </c>
      <c r="F71">
        <v>1687.8848</v>
      </c>
      <c r="G71">
        <v>0</v>
      </c>
      <c r="H71">
        <v>0</v>
      </c>
      <c r="I71">
        <v>6708.4961000000003</v>
      </c>
      <c r="J71">
        <v>8890.7528999999995</v>
      </c>
      <c r="K71" s="1">
        <v>1.9530999999999999E-3</v>
      </c>
      <c r="L71">
        <v>0</v>
      </c>
      <c r="M71">
        <v>2026</v>
      </c>
      <c r="N71">
        <v>0</v>
      </c>
      <c r="O71">
        <v>0</v>
      </c>
      <c r="P71">
        <v>6868.2992999999997</v>
      </c>
      <c r="Q71">
        <v>8894.3008000000009</v>
      </c>
      <c r="R71">
        <v>-3.5478999999999998</v>
      </c>
      <c r="S71">
        <v>-0.04</v>
      </c>
      <c r="T71">
        <f t="shared" si="8"/>
        <v>68.000000000787125</v>
      </c>
      <c r="U71">
        <f t="shared" si="9"/>
        <v>494.37014690000001</v>
      </c>
      <c r="V71">
        <f t="shared" si="10"/>
        <v>866.33010000000013</v>
      </c>
      <c r="W71">
        <f t="shared" si="11"/>
        <v>-665.28810000000067</v>
      </c>
      <c r="X71">
        <f t="shared" si="12"/>
        <v>1531.6182000000008</v>
      </c>
      <c r="Y71" s="3">
        <f t="shared" si="13"/>
        <v>0.24401290567620929</v>
      </c>
      <c r="Z71" s="3">
        <f t="shared" si="14"/>
        <v>0.75598134254689087</v>
      </c>
      <c r="AA71" s="3">
        <f t="shared" si="15"/>
        <v>0.99999424822310012</v>
      </c>
    </row>
    <row r="72" spans="1:27" x14ac:dyDescent="0.25">
      <c r="A72">
        <v>2</v>
      </c>
      <c r="B72">
        <v>69</v>
      </c>
      <c r="C72">
        <v>25203</v>
      </c>
      <c r="D72">
        <v>489.16800000000001</v>
      </c>
      <c r="E72">
        <v>0</v>
      </c>
      <c r="F72">
        <v>1687.8848</v>
      </c>
      <c r="G72">
        <v>0</v>
      </c>
      <c r="H72">
        <v>0</v>
      </c>
      <c r="I72">
        <v>6711.4897000000001</v>
      </c>
      <c r="J72">
        <v>8888.5429999999997</v>
      </c>
      <c r="K72" s="1">
        <v>2.9296999999999999E-3</v>
      </c>
      <c r="L72">
        <v>0</v>
      </c>
      <c r="M72">
        <v>2026</v>
      </c>
      <c r="N72">
        <v>0</v>
      </c>
      <c r="O72">
        <v>0</v>
      </c>
      <c r="P72">
        <v>6866.0556999999999</v>
      </c>
      <c r="Q72">
        <v>8892.0586000000003</v>
      </c>
      <c r="R72">
        <v>-3.5156000000000001</v>
      </c>
      <c r="S72">
        <v>-0.04</v>
      </c>
      <c r="T72">
        <f t="shared" si="8"/>
        <v>68.999315538090343</v>
      </c>
      <c r="U72">
        <f t="shared" si="9"/>
        <v>489.16507030000002</v>
      </c>
      <c r="V72">
        <f t="shared" si="10"/>
        <v>869.32369999999992</v>
      </c>
      <c r="W72">
        <f t="shared" si="11"/>
        <v>-667.53170000000046</v>
      </c>
      <c r="X72">
        <f t="shared" si="12"/>
        <v>1536.8554000000004</v>
      </c>
      <c r="Y72" s="3">
        <f t="shared" si="13"/>
        <v>0.24144376618953606</v>
      </c>
      <c r="Z72" s="3">
        <f t="shared" si="14"/>
        <v>0.75856633761105641</v>
      </c>
      <c r="AA72" s="3">
        <f t="shared" si="15"/>
        <v>1.0000101038005924</v>
      </c>
    </row>
    <row r="73" spans="1:27" x14ac:dyDescent="0.25">
      <c r="A73">
        <v>2</v>
      </c>
      <c r="B73">
        <v>70</v>
      </c>
      <c r="C73">
        <v>25568</v>
      </c>
      <c r="D73">
        <v>483.9941</v>
      </c>
      <c r="E73">
        <v>0</v>
      </c>
      <c r="F73">
        <v>1687.8848</v>
      </c>
      <c r="G73">
        <v>0</v>
      </c>
      <c r="H73">
        <v>0</v>
      </c>
      <c r="I73">
        <v>6714.4477999999999</v>
      </c>
      <c r="J73">
        <v>8886.3261999999995</v>
      </c>
      <c r="K73" s="1">
        <v>3.9061999999999999E-3</v>
      </c>
      <c r="L73">
        <v>0</v>
      </c>
      <c r="M73">
        <v>2026</v>
      </c>
      <c r="N73">
        <v>0</v>
      </c>
      <c r="O73">
        <v>0</v>
      </c>
      <c r="P73">
        <v>6863.8359</v>
      </c>
      <c r="Q73">
        <v>8889.8397999999997</v>
      </c>
      <c r="R73">
        <v>-3.5137</v>
      </c>
      <c r="S73">
        <v>-0.04</v>
      </c>
      <c r="T73">
        <f t="shared" si="8"/>
        <v>69.998631075393561</v>
      </c>
      <c r="U73">
        <f t="shared" si="9"/>
        <v>483.99019379999999</v>
      </c>
      <c r="V73">
        <f t="shared" si="10"/>
        <v>872.28179999999975</v>
      </c>
      <c r="W73">
        <f t="shared" si="11"/>
        <v>-669.75150000000031</v>
      </c>
      <c r="X73">
        <f t="shared" si="12"/>
        <v>1542.0333000000001</v>
      </c>
      <c r="Y73" s="3">
        <f t="shared" si="13"/>
        <v>0.23888953297137216</v>
      </c>
      <c r="Z73" s="3">
        <f t="shared" si="14"/>
        <v>0.76112206317867726</v>
      </c>
      <c r="AA73" s="3">
        <f t="shared" si="15"/>
        <v>1.0000115961500495</v>
      </c>
    </row>
    <row r="74" spans="1:27" x14ac:dyDescent="0.25">
      <c r="A74">
        <v>2</v>
      </c>
      <c r="B74">
        <v>71</v>
      </c>
      <c r="C74">
        <v>25934</v>
      </c>
      <c r="D74">
        <v>478.88959999999997</v>
      </c>
      <c r="E74">
        <v>0</v>
      </c>
      <c r="F74">
        <v>1687.8848</v>
      </c>
      <c r="G74">
        <v>0</v>
      </c>
      <c r="H74">
        <v>0</v>
      </c>
      <c r="I74">
        <v>6717.3589000000002</v>
      </c>
      <c r="J74">
        <v>8884.1327999999994</v>
      </c>
      <c r="K74" s="1">
        <v>3.9061999999999999E-3</v>
      </c>
      <c r="L74">
        <v>0</v>
      </c>
      <c r="M74">
        <v>2026</v>
      </c>
      <c r="N74">
        <v>0</v>
      </c>
      <c r="O74">
        <v>0</v>
      </c>
      <c r="P74">
        <v>6861.6478999999999</v>
      </c>
      <c r="Q74">
        <v>8887.6522999999997</v>
      </c>
      <c r="R74">
        <v>-3.5194999999999999</v>
      </c>
      <c r="S74">
        <v>-0.04</v>
      </c>
      <c r="T74">
        <f t="shared" si="8"/>
        <v>71.000684463483907</v>
      </c>
      <c r="U74">
        <f t="shared" si="9"/>
        <v>478.88569379999996</v>
      </c>
      <c r="V74">
        <f t="shared" si="10"/>
        <v>875.19290000000001</v>
      </c>
      <c r="W74">
        <f t="shared" si="11"/>
        <v>-671.93950000000041</v>
      </c>
      <c r="X74">
        <f t="shared" si="12"/>
        <v>1547.1324000000004</v>
      </c>
      <c r="Y74" s="3">
        <f t="shared" si="13"/>
        <v>0.23637003642645604</v>
      </c>
      <c r="Z74" s="3">
        <f t="shared" si="14"/>
        <v>0.76363889437314925</v>
      </c>
      <c r="AA74" s="3">
        <f t="shared" si="15"/>
        <v>1.0000089307996052</v>
      </c>
    </row>
    <row r="75" spans="1:27" x14ac:dyDescent="0.25">
      <c r="A75">
        <v>2</v>
      </c>
      <c r="B75">
        <v>72</v>
      </c>
      <c r="C75">
        <v>26299</v>
      </c>
      <c r="D75">
        <v>473.8125</v>
      </c>
      <c r="E75">
        <v>0</v>
      </c>
      <c r="F75">
        <v>1687.8848</v>
      </c>
      <c r="G75">
        <v>0</v>
      </c>
      <c r="H75">
        <v>0</v>
      </c>
      <c r="I75">
        <v>6720.2407000000003</v>
      </c>
      <c r="J75">
        <v>8881.9375</v>
      </c>
      <c r="K75" s="1">
        <v>5.8593999999999999E-3</v>
      </c>
      <c r="L75">
        <v>0</v>
      </c>
      <c r="M75">
        <v>2026</v>
      </c>
      <c r="N75">
        <v>0</v>
      </c>
      <c r="O75">
        <v>0</v>
      </c>
      <c r="P75">
        <v>6859.4813999999997</v>
      </c>
      <c r="Q75">
        <v>8885.4873000000007</v>
      </c>
      <c r="R75">
        <v>-3.5497999999999998</v>
      </c>
      <c r="S75">
        <v>-0.04</v>
      </c>
      <c r="T75">
        <f t="shared" si="8"/>
        <v>72.000000000787125</v>
      </c>
      <c r="U75">
        <f t="shared" si="9"/>
        <v>473.80664059999998</v>
      </c>
      <c r="V75">
        <f t="shared" si="10"/>
        <v>878.07470000000012</v>
      </c>
      <c r="W75">
        <f t="shared" si="11"/>
        <v>-674.10600000000068</v>
      </c>
      <c r="X75">
        <f t="shared" si="12"/>
        <v>1552.1807000000008</v>
      </c>
      <c r="Y75" s="3">
        <f t="shared" si="13"/>
        <v>0.23386309999999999</v>
      </c>
      <c r="Z75" s="3">
        <f t="shared" si="14"/>
        <v>0.76613065153010895</v>
      </c>
      <c r="AA75" s="3">
        <f t="shared" si="15"/>
        <v>0.99999375153010894</v>
      </c>
    </row>
    <row r="76" spans="1:27" x14ac:dyDescent="0.25">
      <c r="A76">
        <v>2</v>
      </c>
      <c r="B76">
        <v>73</v>
      </c>
      <c r="C76">
        <v>26664</v>
      </c>
      <c r="D76">
        <v>468.83589999999998</v>
      </c>
      <c r="E76">
        <v>0</v>
      </c>
      <c r="F76">
        <v>1687.8848</v>
      </c>
      <c r="G76">
        <v>0</v>
      </c>
      <c r="H76">
        <v>0</v>
      </c>
      <c r="I76">
        <v>6723.0869000000002</v>
      </c>
      <c r="J76">
        <v>8879.8076000000001</v>
      </c>
      <c r="K76" s="1">
        <v>5.8593999999999999E-3</v>
      </c>
      <c r="L76">
        <v>0</v>
      </c>
      <c r="M76">
        <v>2026</v>
      </c>
      <c r="N76">
        <v>0</v>
      </c>
      <c r="O76">
        <v>0</v>
      </c>
      <c r="P76">
        <v>6857.3446999999996</v>
      </c>
      <c r="Q76">
        <v>8883.3505999999998</v>
      </c>
      <c r="R76">
        <v>-3.5430000000000001</v>
      </c>
      <c r="S76">
        <v>-0.04</v>
      </c>
      <c r="T76">
        <f t="shared" si="8"/>
        <v>72.999315538090343</v>
      </c>
      <c r="U76">
        <f t="shared" si="9"/>
        <v>468.83004059999996</v>
      </c>
      <c r="V76">
        <f t="shared" si="10"/>
        <v>880.92090000000007</v>
      </c>
      <c r="W76">
        <f t="shared" si="11"/>
        <v>-676.2427000000007</v>
      </c>
      <c r="X76">
        <f t="shared" si="12"/>
        <v>1557.1636000000008</v>
      </c>
      <c r="Y76" s="3">
        <f t="shared" si="13"/>
        <v>0.23140673277393878</v>
      </c>
      <c r="Z76" s="3">
        <f t="shared" si="14"/>
        <v>0.76859012833168838</v>
      </c>
      <c r="AA76" s="3">
        <f t="shared" si="15"/>
        <v>0.99999686110562713</v>
      </c>
    </row>
    <row r="77" spans="1:27" x14ac:dyDescent="0.25">
      <c r="A77">
        <v>2</v>
      </c>
      <c r="B77">
        <v>74</v>
      </c>
      <c r="C77">
        <v>27030</v>
      </c>
      <c r="D77">
        <v>463.90820000000002</v>
      </c>
      <c r="E77">
        <v>0</v>
      </c>
      <c r="F77">
        <v>1687.8848</v>
      </c>
      <c r="G77">
        <v>0</v>
      </c>
      <c r="H77">
        <v>0</v>
      </c>
      <c r="I77">
        <v>6725.8931000000002</v>
      </c>
      <c r="J77">
        <v>8877.6854999999996</v>
      </c>
      <c r="K77" s="1">
        <v>7.8125E-3</v>
      </c>
      <c r="L77">
        <v>0</v>
      </c>
      <c r="M77">
        <v>2026</v>
      </c>
      <c r="N77">
        <v>0</v>
      </c>
      <c r="O77">
        <v>0</v>
      </c>
      <c r="P77">
        <v>6855.2290000000003</v>
      </c>
      <c r="Q77">
        <v>8881.2363000000005</v>
      </c>
      <c r="R77">
        <v>-3.5508000000000002</v>
      </c>
      <c r="S77">
        <v>-0.04</v>
      </c>
      <c r="T77">
        <f t="shared" si="8"/>
        <v>74.001368926180689</v>
      </c>
      <c r="U77">
        <f t="shared" si="9"/>
        <v>463.90038750000002</v>
      </c>
      <c r="V77">
        <f t="shared" si="10"/>
        <v>883.72710000000006</v>
      </c>
      <c r="W77">
        <f t="shared" si="11"/>
        <v>-678.35840000000007</v>
      </c>
      <c r="X77">
        <f t="shared" si="12"/>
        <v>1562.0855000000001</v>
      </c>
      <c r="Y77" s="3">
        <f t="shared" si="13"/>
        <v>0.22897353775913129</v>
      </c>
      <c r="Z77" s="3">
        <f t="shared" si="14"/>
        <v>0.77101949654491619</v>
      </c>
      <c r="AA77" s="3">
        <f t="shared" si="15"/>
        <v>0.99999303430404751</v>
      </c>
    </row>
    <row r="78" spans="1:27" x14ac:dyDescent="0.25">
      <c r="A78">
        <v>2</v>
      </c>
      <c r="B78">
        <v>75</v>
      </c>
      <c r="C78">
        <v>27395</v>
      </c>
      <c r="D78">
        <v>459.03219999999999</v>
      </c>
      <c r="E78">
        <v>0</v>
      </c>
      <c r="F78">
        <v>1687.8848</v>
      </c>
      <c r="G78">
        <v>0</v>
      </c>
      <c r="H78">
        <v>0</v>
      </c>
      <c r="I78">
        <v>6728.6674999999996</v>
      </c>
      <c r="J78">
        <v>8875.5840000000007</v>
      </c>
      <c r="K78" s="1">
        <v>8.7890999999999993E-3</v>
      </c>
      <c r="L78">
        <v>0</v>
      </c>
      <c r="M78">
        <v>2026</v>
      </c>
      <c r="N78">
        <v>0</v>
      </c>
      <c r="O78">
        <v>0</v>
      </c>
      <c r="P78">
        <v>6853.1367</v>
      </c>
      <c r="Q78">
        <v>8879.1455000000005</v>
      </c>
      <c r="R78">
        <v>-3.5615000000000001</v>
      </c>
      <c r="S78">
        <v>-0.04</v>
      </c>
      <c r="T78">
        <f t="shared" si="8"/>
        <v>75.000684463483907</v>
      </c>
      <c r="U78">
        <f t="shared" si="9"/>
        <v>459.02341089999999</v>
      </c>
      <c r="V78">
        <f t="shared" si="10"/>
        <v>886.5014999999994</v>
      </c>
      <c r="W78">
        <f t="shared" si="11"/>
        <v>-680.45070000000032</v>
      </c>
      <c r="X78">
        <f t="shared" si="12"/>
        <v>1566.9521999999997</v>
      </c>
      <c r="Y78" s="3">
        <f t="shared" si="13"/>
        <v>0.2265663429911155</v>
      </c>
      <c r="Z78" s="3">
        <f t="shared" si="14"/>
        <v>0.77342161895360306</v>
      </c>
      <c r="AA78" s="3">
        <f t="shared" si="15"/>
        <v>0.99998796194471851</v>
      </c>
    </row>
    <row r="79" spans="1:27" x14ac:dyDescent="0.25">
      <c r="A79">
        <v>2</v>
      </c>
      <c r="B79">
        <v>76</v>
      </c>
      <c r="C79">
        <v>27760</v>
      </c>
      <c r="D79">
        <v>454.25979999999998</v>
      </c>
      <c r="E79">
        <v>0</v>
      </c>
      <c r="F79">
        <v>1687.8848</v>
      </c>
      <c r="G79">
        <v>0</v>
      </c>
      <c r="H79">
        <v>0</v>
      </c>
      <c r="I79">
        <v>6731.4018999999998</v>
      </c>
      <c r="J79">
        <v>8873.5468999999994</v>
      </c>
      <c r="K79" s="1">
        <v>8.7890999999999993E-3</v>
      </c>
      <c r="L79">
        <v>0</v>
      </c>
      <c r="M79">
        <v>2026</v>
      </c>
      <c r="N79">
        <v>0</v>
      </c>
      <c r="O79">
        <v>0</v>
      </c>
      <c r="P79">
        <v>6851.0658999999996</v>
      </c>
      <c r="Q79">
        <v>8877.0741999999991</v>
      </c>
      <c r="R79">
        <v>-3.5272999999999999</v>
      </c>
      <c r="S79">
        <v>-0.04</v>
      </c>
      <c r="T79">
        <f t="shared" si="8"/>
        <v>76.000000000787125</v>
      </c>
      <c r="U79">
        <f t="shared" si="9"/>
        <v>454.25101089999998</v>
      </c>
      <c r="V79">
        <f t="shared" si="10"/>
        <v>889.23589999999967</v>
      </c>
      <c r="W79">
        <f t="shared" si="11"/>
        <v>-682.52150000000074</v>
      </c>
      <c r="X79">
        <f t="shared" si="12"/>
        <v>1571.7574000000004</v>
      </c>
      <c r="Y79" s="3">
        <f t="shared" si="13"/>
        <v>0.22421076549851923</v>
      </c>
      <c r="Z79" s="3">
        <f t="shared" si="14"/>
        <v>0.77579338598223124</v>
      </c>
      <c r="AA79" s="3">
        <f t="shared" si="15"/>
        <v>1.0000041514807505</v>
      </c>
    </row>
    <row r="80" spans="1:27" x14ac:dyDescent="0.25">
      <c r="A80">
        <v>2</v>
      </c>
      <c r="B80">
        <v>77</v>
      </c>
      <c r="C80">
        <v>28125</v>
      </c>
      <c r="D80">
        <v>449.4658</v>
      </c>
      <c r="E80">
        <v>0</v>
      </c>
      <c r="F80">
        <v>1687.8848</v>
      </c>
      <c r="G80">
        <v>0</v>
      </c>
      <c r="H80">
        <v>0</v>
      </c>
      <c r="I80">
        <v>6734.1079</v>
      </c>
      <c r="J80">
        <v>8871.4590000000007</v>
      </c>
      <c r="K80" s="1">
        <v>7.8125E-3</v>
      </c>
      <c r="L80">
        <v>0</v>
      </c>
      <c r="M80">
        <v>2026</v>
      </c>
      <c r="N80">
        <v>0</v>
      </c>
      <c r="O80">
        <v>0</v>
      </c>
      <c r="P80">
        <v>6849.0141999999996</v>
      </c>
      <c r="Q80">
        <v>8875.0215000000007</v>
      </c>
      <c r="R80">
        <v>-3.5625</v>
      </c>
      <c r="S80">
        <v>-0.04</v>
      </c>
      <c r="T80">
        <f t="shared" si="8"/>
        <v>76.999315538090343</v>
      </c>
      <c r="U80">
        <f t="shared" si="9"/>
        <v>449.4579875</v>
      </c>
      <c r="V80">
        <f t="shared" si="10"/>
        <v>891.94189999999981</v>
      </c>
      <c r="W80">
        <f t="shared" si="11"/>
        <v>-684.57320000000072</v>
      </c>
      <c r="X80">
        <f t="shared" si="12"/>
        <v>1576.5151000000005</v>
      </c>
      <c r="Y80" s="3">
        <f t="shared" si="13"/>
        <v>0.22184500863770978</v>
      </c>
      <c r="Z80" s="3">
        <f t="shared" si="14"/>
        <v>0.77814170779861824</v>
      </c>
      <c r="AA80" s="3">
        <f t="shared" si="15"/>
        <v>0.99998671643632808</v>
      </c>
    </row>
    <row r="81" spans="1:27" x14ac:dyDescent="0.25">
      <c r="A81">
        <v>2</v>
      </c>
      <c r="B81">
        <v>78</v>
      </c>
      <c r="C81">
        <v>28490</v>
      </c>
      <c r="D81">
        <v>444.80079999999998</v>
      </c>
      <c r="E81">
        <v>0</v>
      </c>
      <c r="F81">
        <v>1687.8848</v>
      </c>
      <c r="G81">
        <v>0</v>
      </c>
      <c r="H81">
        <v>0</v>
      </c>
      <c r="I81">
        <v>6736.7852000000003</v>
      </c>
      <c r="J81">
        <v>8869.4706999999999</v>
      </c>
      <c r="K81" s="1">
        <v>8.7890999999999993E-3</v>
      </c>
      <c r="L81">
        <v>0</v>
      </c>
      <c r="M81">
        <v>2026</v>
      </c>
      <c r="N81">
        <v>0</v>
      </c>
      <c r="O81">
        <v>0</v>
      </c>
      <c r="P81">
        <v>6846.9921999999997</v>
      </c>
      <c r="Q81">
        <v>8873.0010000000002</v>
      </c>
      <c r="R81">
        <v>-3.5303</v>
      </c>
      <c r="S81">
        <v>-0.04</v>
      </c>
      <c r="T81">
        <f t="shared" si="8"/>
        <v>77.998631075393561</v>
      </c>
      <c r="U81">
        <f t="shared" si="9"/>
        <v>444.79201089999998</v>
      </c>
      <c r="V81">
        <f t="shared" si="10"/>
        <v>894.61920000000009</v>
      </c>
      <c r="W81">
        <f t="shared" si="11"/>
        <v>-686.59520000000066</v>
      </c>
      <c r="X81">
        <f t="shared" si="12"/>
        <v>1581.2144000000008</v>
      </c>
      <c r="Y81" s="3">
        <f t="shared" si="13"/>
        <v>0.21954195997038498</v>
      </c>
      <c r="Z81" s="3">
        <f t="shared" si="14"/>
        <v>0.78046120434353439</v>
      </c>
      <c r="AA81" s="3">
        <f t="shared" si="15"/>
        <v>1.0000031643139193</v>
      </c>
    </row>
    <row r="82" spans="1:27" x14ac:dyDescent="0.25">
      <c r="A82">
        <v>2</v>
      </c>
      <c r="B82">
        <v>79</v>
      </c>
      <c r="C82">
        <v>28856</v>
      </c>
      <c r="D82">
        <v>440.15140000000002</v>
      </c>
      <c r="E82">
        <v>0</v>
      </c>
      <c r="F82">
        <v>1687.8848</v>
      </c>
      <c r="G82">
        <v>0</v>
      </c>
      <c r="H82">
        <v>0</v>
      </c>
      <c r="I82">
        <v>6739.4233000000004</v>
      </c>
      <c r="J82">
        <v>8867.4590000000007</v>
      </c>
      <c r="K82" s="1">
        <v>7.8125E-3</v>
      </c>
      <c r="L82">
        <v>0</v>
      </c>
      <c r="M82">
        <v>2026</v>
      </c>
      <c r="N82">
        <v>0</v>
      </c>
      <c r="O82">
        <v>0</v>
      </c>
      <c r="P82">
        <v>6844.9877999999999</v>
      </c>
      <c r="Q82">
        <v>8870.9961000000003</v>
      </c>
      <c r="R82">
        <v>-3.5371000000000001</v>
      </c>
      <c r="S82">
        <v>-0.04</v>
      </c>
      <c r="T82">
        <f t="shared" si="8"/>
        <v>79.000684463483907</v>
      </c>
      <c r="U82">
        <f t="shared" si="9"/>
        <v>440.14358750000002</v>
      </c>
      <c r="V82">
        <f t="shared" si="10"/>
        <v>897.25730000000021</v>
      </c>
      <c r="W82">
        <f t="shared" si="11"/>
        <v>-688.59960000000046</v>
      </c>
      <c r="X82">
        <f t="shared" si="12"/>
        <v>1585.8569000000007</v>
      </c>
      <c r="Y82" s="3">
        <f t="shared" si="13"/>
        <v>0.2172475752714709</v>
      </c>
      <c r="Z82" s="3">
        <f t="shared" si="14"/>
        <v>0.78275266535044452</v>
      </c>
      <c r="AA82" s="3">
        <f t="shared" si="15"/>
        <v>1.0000002406219155</v>
      </c>
    </row>
    <row r="83" spans="1:27" x14ac:dyDescent="0.25">
      <c r="A83">
        <v>2</v>
      </c>
      <c r="B83">
        <v>80</v>
      </c>
      <c r="C83">
        <v>29221</v>
      </c>
      <c r="D83">
        <v>435.53809999999999</v>
      </c>
      <c r="E83">
        <v>0</v>
      </c>
      <c r="F83">
        <v>1687.8848</v>
      </c>
      <c r="G83">
        <v>0</v>
      </c>
      <c r="H83">
        <v>0</v>
      </c>
      <c r="I83">
        <v>6742.0331999999999</v>
      </c>
      <c r="J83">
        <v>8865.4560999999994</v>
      </c>
      <c r="K83" s="1">
        <v>7.8125E-3</v>
      </c>
      <c r="L83">
        <v>0</v>
      </c>
      <c r="M83">
        <v>2026</v>
      </c>
      <c r="N83">
        <v>0</v>
      </c>
      <c r="O83">
        <v>0</v>
      </c>
      <c r="P83">
        <v>6843.0048999999999</v>
      </c>
      <c r="Q83">
        <v>8869.0126999999993</v>
      </c>
      <c r="R83">
        <v>-3.5566</v>
      </c>
      <c r="S83">
        <v>-0.04</v>
      </c>
      <c r="T83">
        <f t="shared" si="8"/>
        <v>80.000000000787125</v>
      </c>
      <c r="U83">
        <f t="shared" si="9"/>
        <v>435.53028749999999</v>
      </c>
      <c r="V83">
        <f t="shared" si="10"/>
        <v>899.86719999999968</v>
      </c>
      <c r="W83">
        <f t="shared" si="11"/>
        <v>-690.58250000000044</v>
      </c>
      <c r="X83">
        <f t="shared" si="12"/>
        <v>1590.4497000000001</v>
      </c>
      <c r="Y83" s="3">
        <f t="shared" si="13"/>
        <v>0.21497052690029614</v>
      </c>
      <c r="Z83" s="3">
        <f t="shared" si="14"/>
        <v>0.78501959526159926</v>
      </c>
      <c r="AA83" s="3">
        <f t="shared" si="15"/>
        <v>0.99999012216189542</v>
      </c>
    </row>
    <row r="84" spans="1:27" x14ac:dyDescent="0.25">
      <c r="A84">
        <v>2</v>
      </c>
      <c r="B84">
        <v>81</v>
      </c>
      <c r="C84">
        <v>29586</v>
      </c>
      <c r="D84">
        <v>431</v>
      </c>
      <c r="E84">
        <v>0</v>
      </c>
      <c r="F84">
        <v>1687.8848</v>
      </c>
      <c r="G84">
        <v>0</v>
      </c>
      <c r="H84">
        <v>0</v>
      </c>
      <c r="I84">
        <v>6744.6054999999997</v>
      </c>
      <c r="J84">
        <v>8863.4902000000002</v>
      </c>
      <c r="K84" s="1">
        <v>6.8358999999999998E-3</v>
      </c>
      <c r="L84">
        <v>0</v>
      </c>
      <c r="M84">
        <v>2026</v>
      </c>
      <c r="N84">
        <v>0</v>
      </c>
      <c r="O84">
        <v>0</v>
      </c>
      <c r="P84">
        <v>6841.0474000000004</v>
      </c>
      <c r="Q84">
        <v>8867.0547000000006</v>
      </c>
      <c r="R84">
        <v>-3.5644999999999998</v>
      </c>
      <c r="S84">
        <v>-0.04</v>
      </c>
      <c r="T84">
        <f t="shared" si="8"/>
        <v>80.999315538090343</v>
      </c>
      <c r="U84">
        <f t="shared" si="9"/>
        <v>430.9931641</v>
      </c>
      <c r="V84">
        <f t="shared" si="10"/>
        <v>902.4394999999995</v>
      </c>
      <c r="W84">
        <f t="shared" si="11"/>
        <v>-692.54</v>
      </c>
      <c r="X84">
        <f t="shared" si="12"/>
        <v>1594.9794999999995</v>
      </c>
      <c r="Y84" s="3">
        <f t="shared" si="13"/>
        <v>0.21273107803553801</v>
      </c>
      <c r="Z84" s="3">
        <f t="shared" si="14"/>
        <v>0.78725542941757132</v>
      </c>
      <c r="AA84" s="3">
        <f t="shared" si="15"/>
        <v>0.99998650745310935</v>
      </c>
    </row>
    <row r="85" spans="1:27" x14ac:dyDescent="0.25">
      <c r="A85">
        <v>2</v>
      </c>
      <c r="B85">
        <v>82</v>
      </c>
      <c r="C85">
        <v>29952</v>
      </c>
      <c r="D85">
        <v>426.5068</v>
      </c>
      <c r="E85">
        <v>0</v>
      </c>
      <c r="F85">
        <v>1687.8848</v>
      </c>
      <c r="G85">
        <v>0</v>
      </c>
      <c r="H85">
        <v>0</v>
      </c>
      <c r="I85">
        <v>6747.1576999999997</v>
      </c>
      <c r="J85">
        <v>8861.5488000000005</v>
      </c>
      <c r="K85" s="1">
        <v>5.8593999999999999E-3</v>
      </c>
      <c r="L85">
        <v>0</v>
      </c>
      <c r="M85">
        <v>2026</v>
      </c>
      <c r="N85">
        <v>0</v>
      </c>
      <c r="O85">
        <v>0</v>
      </c>
      <c r="P85">
        <v>6839.1040000000003</v>
      </c>
      <c r="Q85">
        <v>8865.1093999999994</v>
      </c>
      <c r="R85">
        <v>-3.5605000000000002</v>
      </c>
      <c r="S85">
        <v>-0.04</v>
      </c>
      <c r="T85">
        <f t="shared" si="8"/>
        <v>82.001368926180689</v>
      </c>
      <c r="U85">
        <f t="shared" si="9"/>
        <v>426.50094059999998</v>
      </c>
      <c r="V85">
        <f t="shared" si="10"/>
        <v>904.99169999999958</v>
      </c>
      <c r="W85">
        <f t="shared" si="11"/>
        <v>-694.48340000000007</v>
      </c>
      <c r="X85">
        <f t="shared" si="12"/>
        <v>1599.4750999999997</v>
      </c>
      <c r="Y85" s="3">
        <f t="shared" si="13"/>
        <v>0.21051379101678183</v>
      </c>
      <c r="Z85" s="3">
        <f t="shared" si="14"/>
        <v>0.78947438302073036</v>
      </c>
      <c r="AA85" s="3">
        <f t="shared" si="15"/>
        <v>0.99998817403751217</v>
      </c>
    </row>
    <row r="86" spans="1:27" x14ac:dyDescent="0.25">
      <c r="A86">
        <v>2</v>
      </c>
      <c r="B86">
        <v>83</v>
      </c>
      <c r="C86">
        <v>30317</v>
      </c>
      <c r="D86">
        <v>422.09960000000001</v>
      </c>
      <c r="E86">
        <v>0</v>
      </c>
      <c r="F86">
        <v>1687.8848</v>
      </c>
      <c r="G86">
        <v>0</v>
      </c>
      <c r="H86">
        <v>0</v>
      </c>
      <c r="I86">
        <v>6749.6777000000002</v>
      </c>
      <c r="J86">
        <v>8859.6620999999996</v>
      </c>
      <c r="K86" s="1">
        <v>3.9061999999999999E-3</v>
      </c>
      <c r="L86">
        <v>0</v>
      </c>
      <c r="M86">
        <v>2026</v>
      </c>
      <c r="N86">
        <v>0</v>
      </c>
      <c r="O86">
        <v>0</v>
      </c>
      <c r="P86">
        <v>6837.1869999999999</v>
      </c>
      <c r="Q86">
        <v>8863.1913999999997</v>
      </c>
      <c r="R86">
        <v>-3.5293000000000001</v>
      </c>
      <c r="S86">
        <v>-0.04</v>
      </c>
      <c r="T86">
        <f t="shared" si="8"/>
        <v>83.000684463483907</v>
      </c>
      <c r="U86">
        <f t="shared" si="9"/>
        <v>422.09569379999999</v>
      </c>
      <c r="V86">
        <f t="shared" si="10"/>
        <v>907.51170000000002</v>
      </c>
      <c r="W86">
        <f t="shared" si="11"/>
        <v>-696.40040000000045</v>
      </c>
      <c r="X86">
        <f t="shared" si="12"/>
        <v>1603.9121000000005</v>
      </c>
      <c r="Y86" s="3">
        <f t="shared" si="13"/>
        <v>0.20833943425468904</v>
      </c>
      <c r="Z86" s="3">
        <f t="shared" si="14"/>
        <v>0.79166441263573561</v>
      </c>
      <c r="AA86" s="3">
        <f t="shared" si="15"/>
        <v>1.0000038468904247</v>
      </c>
    </row>
    <row r="87" spans="1:27" x14ac:dyDescent="0.25">
      <c r="A87">
        <v>2</v>
      </c>
      <c r="B87">
        <v>84</v>
      </c>
      <c r="C87">
        <v>30682</v>
      </c>
      <c r="D87">
        <v>417.6943</v>
      </c>
      <c r="E87">
        <v>0</v>
      </c>
      <c r="F87">
        <v>1687.8848</v>
      </c>
      <c r="G87">
        <v>0</v>
      </c>
      <c r="H87">
        <v>0</v>
      </c>
      <c r="I87">
        <v>6752.1660000000002</v>
      </c>
      <c r="J87">
        <v>8857.7451000000001</v>
      </c>
      <c r="K87" s="1">
        <v>3.9061999999999999E-3</v>
      </c>
      <c r="L87">
        <v>0</v>
      </c>
      <c r="M87">
        <v>2026</v>
      </c>
      <c r="N87">
        <v>0</v>
      </c>
      <c r="O87">
        <v>0</v>
      </c>
      <c r="P87">
        <v>6835.2875999999997</v>
      </c>
      <c r="Q87">
        <v>8861.2909999999993</v>
      </c>
      <c r="R87">
        <v>-3.5459000000000001</v>
      </c>
      <c r="S87">
        <v>-0.04</v>
      </c>
      <c r="T87">
        <f t="shared" si="8"/>
        <v>84.000000000787125</v>
      </c>
      <c r="U87">
        <f t="shared" si="9"/>
        <v>417.69039379999998</v>
      </c>
      <c r="V87">
        <f t="shared" si="10"/>
        <v>910</v>
      </c>
      <c r="W87">
        <f t="shared" si="11"/>
        <v>-698.29980000000069</v>
      </c>
      <c r="X87">
        <f t="shared" si="12"/>
        <v>1608.2998000000007</v>
      </c>
      <c r="Y87" s="3">
        <f t="shared" si="13"/>
        <v>0.20616505123395854</v>
      </c>
      <c r="Z87" s="3">
        <f t="shared" si="14"/>
        <v>0.79383010858835179</v>
      </c>
      <c r="AA87" s="3">
        <f t="shared" si="15"/>
        <v>0.99999515982231035</v>
      </c>
    </row>
    <row r="88" spans="1:27" x14ac:dyDescent="0.25">
      <c r="A88">
        <v>2</v>
      </c>
      <c r="B88">
        <v>85</v>
      </c>
      <c r="C88">
        <v>31047</v>
      </c>
      <c r="D88">
        <v>413.37400000000002</v>
      </c>
      <c r="E88">
        <v>0</v>
      </c>
      <c r="F88">
        <v>1687.8848</v>
      </c>
      <c r="G88">
        <v>0</v>
      </c>
      <c r="H88">
        <v>0</v>
      </c>
      <c r="I88">
        <v>6754.6220999999996</v>
      </c>
      <c r="J88">
        <v>8855.8809000000001</v>
      </c>
      <c r="K88" s="1">
        <v>5.8593999999999999E-3</v>
      </c>
      <c r="L88">
        <v>0</v>
      </c>
      <c r="M88">
        <v>2026</v>
      </c>
      <c r="N88">
        <v>0</v>
      </c>
      <c r="O88">
        <v>0</v>
      </c>
      <c r="P88">
        <v>6833.4097000000002</v>
      </c>
      <c r="Q88">
        <v>8859.4159999999993</v>
      </c>
      <c r="R88">
        <v>-3.5352000000000001</v>
      </c>
      <c r="S88">
        <v>-0.04</v>
      </c>
      <c r="T88">
        <f t="shared" si="8"/>
        <v>84.999315538090343</v>
      </c>
      <c r="U88">
        <f t="shared" si="9"/>
        <v>413.3681406</v>
      </c>
      <c r="V88">
        <f t="shared" si="10"/>
        <v>912.45609999999942</v>
      </c>
      <c r="W88">
        <f t="shared" si="11"/>
        <v>-700.17770000000019</v>
      </c>
      <c r="X88">
        <f t="shared" si="12"/>
        <v>1612.6337999999996</v>
      </c>
      <c r="Y88" s="3">
        <f t="shared" si="13"/>
        <v>0.20403165873642645</v>
      </c>
      <c r="Z88" s="3">
        <f t="shared" si="14"/>
        <v>0.79596929911154968</v>
      </c>
      <c r="AA88" s="3">
        <f t="shared" si="15"/>
        <v>1.000000957847976</v>
      </c>
    </row>
    <row r="89" spans="1:27" x14ac:dyDescent="0.25">
      <c r="A89">
        <v>2</v>
      </c>
      <c r="B89">
        <v>86</v>
      </c>
      <c r="C89">
        <v>31412</v>
      </c>
      <c r="D89">
        <v>409.08499999999998</v>
      </c>
      <c r="E89">
        <v>0</v>
      </c>
      <c r="F89">
        <v>1687.8848</v>
      </c>
      <c r="G89">
        <v>0</v>
      </c>
      <c r="H89">
        <v>0</v>
      </c>
      <c r="I89">
        <v>6757.0645000000004</v>
      </c>
      <c r="J89">
        <v>8854.0342000000001</v>
      </c>
      <c r="K89" s="1">
        <v>7.8125E-3</v>
      </c>
      <c r="L89">
        <v>0</v>
      </c>
      <c r="M89">
        <v>2026</v>
      </c>
      <c r="N89">
        <v>0</v>
      </c>
      <c r="O89">
        <v>0</v>
      </c>
      <c r="P89">
        <v>6831.5522000000001</v>
      </c>
      <c r="Q89">
        <v>8857.5604999999996</v>
      </c>
      <c r="R89">
        <v>-3.5264000000000002</v>
      </c>
      <c r="S89">
        <v>-0.04</v>
      </c>
      <c r="T89">
        <f t="shared" si="8"/>
        <v>85.998631075393561</v>
      </c>
      <c r="U89">
        <f t="shared" si="9"/>
        <v>409.07718749999998</v>
      </c>
      <c r="V89">
        <f t="shared" si="10"/>
        <v>914.89850000000024</v>
      </c>
      <c r="W89">
        <f t="shared" si="11"/>
        <v>-702.03520000000026</v>
      </c>
      <c r="X89">
        <f t="shared" si="12"/>
        <v>1616.9337000000005</v>
      </c>
      <c r="Y89" s="3">
        <f t="shared" si="13"/>
        <v>0.2019137154491609</v>
      </c>
      <c r="Z89" s="3">
        <f t="shared" si="14"/>
        <v>0.79809165844027663</v>
      </c>
      <c r="AA89" s="3">
        <f t="shared" si="15"/>
        <v>1.0000053738894374</v>
      </c>
    </row>
    <row r="90" spans="1:27" x14ac:dyDescent="0.25">
      <c r="A90">
        <v>2</v>
      </c>
      <c r="B90">
        <v>87</v>
      </c>
      <c r="C90">
        <v>31778</v>
      </c>
      <c r="D90">
        <v>404.77249999999998</v>
      </c>
      <c r="E90">
        <v>0</v>
      </c>
      <c r="F90">
        <v>1687.8848</v>
      </c>
      <c r="G90">
        <v>0</v>
      </c>
      <c r="H90">
        <v>0</v>
      </c>
      <c r="I90">
        <v>6759.4673000000003</v>
      </c>
      <c r="J90">
        <v>8852.125</v>
      </c>
      <c r="K90" s="1">
        <v>6.8358999999999998E-3</v>
      </c>
      <c r="L90">
        <v>0</v>
      </c>
      <c r="M90">
        <v>2026</v>
      </c>
      <c r="N90">
        <v>0</v>
      </c>
      <c r="O90">
        <v>0</v>
      </c>
      <c r="P90">
        <v>6829.7114000000001</v>
      </c>
      <c r="Q90">
        <v>8855.7188000000006</v>
      </c>
      <c r="R90">
        <v>-3.5937999999999999</v>
      </c>
      <c r="S90">
        <v>-0.04</v>
      </c>
      <c r="T90">
        <f t="shared" si="8"/>
        <v>87.000684463483907</v>
      </c>
      <c r="U90">
        <f t="shared" si="9"/>
        <v>404.76566409999998</v>
      </c>
      <c r="V90">
        <f t="shared" si="10"/>
        <v>917.30130000000008</v>
      </c>
      <c r="W90">
        <f t="shared" si="11"/>
        <v>-703.8760000000002</v>
      </c>
      <c r="X90">
        <f t="shared" si="12"/>
        <v>1621.1773000000003</v>
      </c>
      <c r="Y90" s="3">
        <f t="shared" si="13"/>
        <v>0.19978561900296149</v>
      </c>
      <c r="Z90" s="3">
        <f t="shared" si="14"/>
        <v>0.80018622902270498</v>
      </c>
      <c r="AA90" s="3">
        <f t="shared" si="15"/>
        <v>0.99997184802566652</v>
      </c>
    </row>
    <row r="91" spans="1:27" x14ac:dyDescent="0.25">
      <c r="A91">
        <v>2</v>
      </c>
      <c r="B91">
        <v>88</v>
      </c>
      <c r="C91">
        <v>32143</v>
      </c>
      <c r="D91">
        <v>400.625</v>
      </c>
      <c r="E91">
        <v>0</v>
      </c>
      <c r="F91">
        <v>1687.8848</v>
      </c>
      <c r="G91">
        <v>0</v>
      </c>
      <c r="H91">
        <v>0</v>
      </c>
      <c r="I91">
        <v>6761.8472000000002</v>
      </c>
      <c r="J91">
        <v>8850.3574000000008</v>
      </c>
      <c r="K91" s="1">
        <v>9.7655999999999993E-3</v>
      </c>
      <c r="L91">
        <v>0</v>
      </c>
      <c r="M91">
        <v>2026</v>
      </c>
      <c r="N91">
        <v>0</v>
      </c>
      <c r="O91">
        <v>0</v>
      </c>
      <c r="P91">
        <v>6827.8915999999999</v>
      </c>
      <c r="Q91">
        <v>8853.9014000000006</v>
      </c>
      <c r="R91">
        <v>-3.5438999999999998</v>
      </c>
      <c r="S91">
        <v>-0.04</v>
      </c>
      <c r="T91">
        <f t="shared" si="8"/>
        <v>88.000000000787125</v>
      </c>
      <c r="U91">
        <f t="shared" si="9"/>
        <v>400.61523440000002</v>
      </c>
      <c r="V91">
        <f t="shared" si="10"/>
        <v>919.68119999999999</v>
      </c>
      <c r="W91">
        <f t="shared" si="11"/>
        <v>-705.69580000000042</v>
      </c>
      <c r="X91">
        <f t="shared" si="12"/>
        <v>1625.3770000000004</v>
      </c>
      <c r="Y91" s="3">
        <f t="shared" si="13"/>
        <v>0.1977370357354393</v>
      </c>
      <c r="Z91" s="3">
        <f t="shared" si="14"/>
        <v>0.80225913129318871</v>
      </c>
      <c r="AA91" s="3">
        <f t="shared" si="15"/>
        <v>0.99999616702862804</v>
      </c>
    </row>
    <row r="92" spans="1:27" x14ac:dyDescent="0.25">
      <c r="A92">
        <v>2</v>
      </c>
      <c r="B92">
        <v>89</v>
      </c>
      <c r="C92">
        <v>32508</v>
      </c>
      <c r="D92">
        <v>396.46390000000002</v>
      </c>
      <c r="E92">
        <v>0</v>
      </c>
      <c r="F92">
        <v>1687.8848</v>
      </c>
      <c r="G92">
        <v>0</v>
      </c>
      <c r="H92">
        <v>0</v>
      </c>
      <c r="I92">
        <v>6764.2040999999999</v>
      </c>
      <c r="J92">
        <v>8848.5527000000002</v>
      </c>
      <c r="K92" s="1">
        <v>1.0742E-2</v>
      </c>
      <c r="L92">
        <v>0</v>
      </c>
      <c r="M92">
        <v>2026</v>
      </c>
      <c r="N92">
        <v>0</v>
      </c>
      <c r="O92">
        <v>0</v>
      </c>
      <c r="P92">
        <v>6826.0879000000004</v>
      </c>
      <c r="Q92">
        <v>8852.0985999999994</v>
      </c>
      <c r="R92">
        <v>-3.5459000000000001</v>
      </c>
      <c r="S92">
        <v>-0.04</v>
      </c>
      <c r="T92">
        <f t="shared" si="8"/>
        <v>88.999315538090343</v>
      </c>
      <c r="U92">
        <f t="shared" si="9"/>
        <v>396.45315800000003</v>
      </c>
      <c r="V92">
        <f t="shared" si="10"/>
        <v>922.03809999999976</v>
      </c>
      <c r="W92">
        <f t="shared" si="11"/>
        <v>-707.4994999999999</v>
      </c>
      <c r="X92">
        <f t="shared" si="12"/>
        <v>1629.5375999999997</v>
      </c>
      <c r="Y92" s="3">
        <f t="shared" si="13"/>
        <v>0.19568270384995065</v>
      </c>
      <c r="Z92" s="3">
        <f t="shared" si="14"/>
        <v>0.80431273445212226</v>
      </c>
      <c r="AA92" s="3">
        <f t="shared" si="15"/>
        <v>0.99999543830207294</v>
      </c>
    </row>
    <row r="93" spans="1:27" x14ac:dyDescent="0.25">
      <c r="A93">
        <v>2</v>
      </c>
      <c r="B93">
        <v>90</v>
      </c>
      <c r="C93">
        <v>32874</v>
      </c>
      <c r="D93">
        <v>392.37889999999999</v>
      </c>
      <c r="E93">
        <v>0</v>
      </c>
      <c r="F93">
        <v>1687.8848</v>
      </c>
      <c r="G93">
        <v>0</v>
      </c>
      <c r="H93">
        <v>0</v>
      </c>
      <c r="I93">
        <v>6766.5277999999998</v>
      </c>
      <c r="J93">
        <v>8846.7909999999993</v>
      </c>
      <c r="K93" s="1">
        <v>1.0742E-2</v>
      </c>
      <c r="L93">
        <v>0</v>
      </c>
      <c r="M93">
        <v>2026</v>
      </c>
      <c r="N93">
        <v>0</v>
      </c>
      <c r="O93">
        <v>0</v>
      </c>
      <c r="P93">
        <v>6824.3051999999998</v>
      </c>
      <c r="Q93">
        <v>8850.3163999999997</v>
      </c>
      <c r="R93">
        <v>-3.5253999999999999</v>
      </c>
      <c r="S93">
        <v>-0.04</v>
      </c>
      <c r="T93">
        <f t="shared" si="8"/>
        <v>90.001368926180689</v>
      </c>
      <c r="U93">
        <f t="shared" si="9"/>
        <v>392.36815799999999</v>
      </c>
      <c r="V93">
        <f t="shared" si="10"/>
        <v>924.36179999999968</v>
      </c>
      <c r="W93">
        <f t="shared" si="11"/>
        <v>-709.28220000000056</v>
      </c>
      <c r="X93">
        <f t="shared" si="12"/>
        <v>1633.6440000000002</v>
      </c>
      <c r="Y93" s="3">
        <f t="shared" si="13"/>
        <v>0.19366641559723594</v>
      </c>
      <c r="Z93" s="3">
        <f t="shared" si="14"/>
        <v>0.806339585389931</v>
      </c>
      <c r="AA93" s="3">
        <f t="shared" si="15"/>
        <v>1.000006000987167</v>
      </c>
    </row>
    <row r="94" spans="1:27" x14ac:dyDescent="0.25">
      <c r="A94">
        <v>2</v>
      </c>
      <c r="B94">
        <v>91</v>
      </c>
      <c r="C94">
        <v>33239</v>
      </c>
      <c r="D94">
        <v>388.3125</v>
      </c>
      <c r="E94">
        <v>0</v>
      </c>
      <c r="F94">
        <v>1687.8848</v>
      </c>
      <c r="G94">
        <v>0</v>
      </c>
      <c r="H94">
        <v>0</v>
      </c>
      <c r="I94">
        <v>6768.8280999999997</v>
      </c>
      <c r="J94">
        <v>8845.0254000000004</v>
      </c>
      <c r="K94" s="1">
        <v>3.9061999999999999E-3</v>
      </c>
      <c r="L94">
        <v>0</v>
      </c>
      <c r="M94">
        <v>2026</v>
      </c>
      <c r="N94">
        <v>0</v>
      </c>
      <c r="O94">
        <v>0</v>
      </c>
      <c r="P94">
        <v>6822.5410000000002</v>
      </c>
      <c r="Q94">
        <v>8848.5449000000008</v>
      </c>
      <c r="R94">
        <v>-3.5194999999999999</v>
      </c>
      <c r="S94">
        <v>-0.04</v>
      </c>
      <c r="T94">
        <f t="shared" si="8"/>
        <v>91.000684463483907</v>
      </c>
      <c r="U94">
        <f t="shared" si="9"/>
        <v>388.30859379999998</v>
      </c>
      <c r="V94">
        <f t="shared" si="10"/>
        <v>926.66209999999955</v>
      </c>
      <c r="W94">
        <f t="shared" si="11"/>
        <v>-711.04640000000018</v>
      </c>
      <c r="X94">
        <f t="shared" si="12"/>
        <v>1637.7084999999997</v>
      </c>
      <c r="Y94" s="3">
        <f t="shared" si="13"/>
        <v>0.19166268203356365</v>
      </c>
      <c r="Z94" s="3">
        <f t="shared" si="14"/>
        <v>0.80834575518262575</v>
      </c>
      <c r="AA94" s="3">
        <f t="shared" si="15"/>
        <v>1.0000084372161895</v>
      </c>
    </row>
    <row r="95" spans="1:27" x14ac:dyDescent="0.25">
      <c r="A95">
        <v>2</v>
      </c>
      <c r="B95">
        <v>92</v>
      </c>
      <c r="C95">
        <v>33604</v>
      </c>
      <c r="D95">
        <v>384.27539999999999</v>
      </c>
      <c r="E95">
        <v>0</v>
      </c>
      <c r="F95">
        <v>1687.8848</v>
      </c>
      <c r="G95">
        <v>0</v>
      </c>
      <c r="H95">
        <v>0</v>
      </c>
      <c r="I95">
        <v>6771.1108000000004</v>
      </c>
      <c r="J95">
        <v>8843.2715000000007</v>
      </c>
      <c r="K95" s="1">
        <v>5.8593999999999999E-3</v>
      </c>
      <c r="L95">
        <v>0</v>
      </c>
      <c r="M95">
        <v>2026</v>
      </c>
      <c r="N95">
        <v>0</v>
      </c>
      <c r="O95">
        <v>0</v>
      </c>
      <c r="P95">
        <v>6820.7910000000002</v>
      </c>
      <c r="Q95">
        <v>8846.7968999999994</v>
      </c>
      <c r="R95">
        <v>-3.5253999999999999</v>
      </c>
      <c r="S95">
        <v>-0.04</v>
      </c>
      <c r="T95">
        <f t="shared" si="8"/>
        <v>92.000000000787125</v>
      </c>
      <c r="U95">
        <f t="shared" si="9"/>
        <v>384.26954059999997</v>
      </c>
      <c r="V95">
        <f t="shared" si="10"/>
        <v>928.94480000000021</v>
      </c>
      <c r="W95">
        <f t="shared" si="11"/>
        <v>-712.79640000000018</v>
      </c>
      <c r="X95">
        <f t="shared" si="12"/>
        <v>1641.7412000000004</v>
      </c>
      <c r="Y95" s="3">
        <f t="shared" si="13"/>
        <v>0.1896690723593287</v>
      </c>
      <c r="Z95" s="3">
        <f t="shared" si="14"/>
        <v>0.81033622902270508</v>
      </c>
      <c r="AA95" s="3">
        <f t="shared" si="15"/>
        <v>1.0000053013820338</v>
      </c>
    </row>
    <row r="96" spans="1:27" x14ac:dyDescent="0.25">
      <c r="A96">
        <v>2</v>
      </c>
      <c r="B96">
        <v>93</v>
      </c>
      <c r="C96">
        <v>33969</v>
      </c>
      <c r="D96">
        <v>380.34379999999999</v>
      </c>
      <c r="E96">
        <v>0</v>
      </c>
      <c r="F96">
        <v>1687.8848</v>
      </c>
      <c r="G96">
        <v>0</v>
      </c>
      <c r="H96">
        <v>0</v>
      </c>
      <c r="I96">
        <v>6773.3521000000001</v>
      </c>
      <c r="J96">
        <v>8841.5800999999992</v>
      </c>
      <c r="K96" s="1">
        <v>4.8827999999999996E-3</v>
      </c>
      <c r="L96">
        <v>0</v>
      </c>
      <c r="M96">
        <v>2026</v>
      </c>
      <c r="N96">
        <v>0</v>
      </c>
      <c r="O96">
        <v>0</v>
      </c>
      <c r="P96">
        <v>6819.0640000000003</v>
      </c>
      <c r="Q96">
        <v>8845.0684000000001</v>
      </c>
      <c r="R96">
        <v>-3.4883000000000002</v>
      </c>
      <c r="S96">
        <v>-0.04</v>
      </c>
      <c r="T96">
        <f t="shared" si="8"/>
        <v>92.999315538090343</v>
      </c>
      <c r="U96">
        <f t="shared" si="9"/>
        <v>380.33891719999997</v>
      </c>
      <c r="V96">
        <f t="shared" si="10"/>
        <v>931.1860999999999</v>
      </c>
      <c r="W96">
        <f t="shared" si="11"/>
        <v>-714.52340000000004</v>
      </c>
      <c r="X96">
        <f t="shared" si="12"/>
        <v>1645.7094999999999</v>
      </c>
      <c r="Y96" s="3">
        <f t="shared" si="13"/>
        <v>0.18772898183613029</v>
      </c>
      <c r="Z96" s="3">
        <f t="shared" si="14"/>
        <v>0.81229491609081927</v>
      </c>
      <c r="AA96" s="3">
        <f t="shared" si="15"/>
        <v>1.0000238979269496</v>
      </c>
    </row>
    <row r="97" spans="1:27" x14ac:dyDescent="0.25">
      <c r="A97">
        <v>2</v>
      </c>
      <c r="B97">
        <v>94</v>
      </c>
      <c r="C97">
        <v>34334</v>
      </c>
      <c r="D97">
        <v>376.39449999999999</v>
      </c>
      <c r="E97">
        <v>0</v>
      </c>
      <c r="F97">
        <v>1687.8848</v>
      </c>
      <c r="G97">
        <v>0</v>
      </c>
      <c r="H97">
        <v>0</v>
      </c>
      <c r="I97">
        <v>6775.5825000000004</v>
      </c>
      <c r="J97">
        <v>8839.8613000000005</v>
      </c>
      <c r="K97" s="1">
        <v>4.8827999999999996E-3</v>
      </c>
      <c r="L97">
        <v>0</v>
      </c>
      <c r="M97">
        <v>2026</v>
      </c>
      <c r="N97">
        <v>0</v>
      </c>
      <c r="O97">
        <v>0</v>
      </c>
      <c r="P97">
        <v>6817.3554999999997</v>
      </c>
      <c r="Q97">
        <v>8843.3603999999996</v>
      </c>
      <c r="R97">
        <v>-3.4990000000000001</v>
      </c>
      <c r="S97">
        <v>-0.04</v>
      </c>
      <c r="T97">
        <f t="shared" si="8"/>
        <v>93.998631075393561</v>
      </c>
      <c r="U97">
        <f t="shared" si="9"/>
        <v>376.38961719999998</v>
      </c>
      <c r="V97">
        <f t="shared" si="10"/>
        <v>933.41650000000027</v>
      </c>
      <c r="W97">
        <f t="shared" si="11"/>
        <v>-716.23190000000068</v>
      </c>
      <c r="X97">
        <f t="shared" si="12"/>
        <v>1649.6484000000009</v>
      </c>
      <c r="Y97" s="3">
        <f t="shared" si="13"/>
        <v>0.18577967285291214</v>
      </c>
      <c r="Z97" s="3">
        <f t="shared" si="14"/>
        <v>0.81423909180651577</v>
      </c>
      <c r="AA97" s="3">
        <f t="shared" si="15"/>
        <v>1.0000187646594279</v>
      </c>
    </row>
    <row r="98" spans="1:27" x14ac:dyDescent="0.25">
      <c r="A98">
        <v>2</v>
      </c>
      <c r="B98">
        <v>95</v>
      </c>
      <c r="C98">
        <v>34700</v>
      </c>
      <c r="D98">
        <v>372.4443</v>
      </c>
      <c r="E98">
        <v>0</v>
      </c>
      <c r="F98">
        <v>1687.8848</v>
      </c>
      <c r="G98">
        <v>0</v>
      </c>
      <c r="H98">
        <v>0</v>
      </c>
      <c r="I98">
        <v>6777.7885999999999</v>
      </c>
      <c r="J98">
        <v>8838.1172000000006</v>
      </c>
      <c r="K98" s="1">
        <v>7.8125E-3</v>
      </c>
      <c r="L98">
        <v>0</v>
      </c>
      <c r="M98">
        <v>2026</v>
      </c>
      <c r="N98">
        <v>0</v>
      </c>
      <c r="O98">
        <v>0</v>
      </c>
      <c r="P98">
        <v>6815.6602000000003</v>
      </c>
      <c r="Q98">
        <v>8841.6679999999997</v>
      </c>
      <c r="R98">
        <v>-3.5508000000000002</v>
      </c>
      <c r="S98">
        <v>-0.04</v>
      </c>
      <c r="T98">
        <f t="shared" si="8"/>
        <v>95.000684463483907</v>
      </c>
      <c r="U98">
        <f t="shared" si="9"/>
        <v>372.4364875</v>
      </c>
      <c r="V98">
        <f t="shared" si="10"/>
        <v>935.62259999999969</v>
      </c>
      <c r="W98">
        <f t="shared" si="11"/>
        <v>-717.92720000000008</v>
      </c>
      <c r="X98">
        <f t="shared" si="12"/>
        <v>1653.5497999999998</v>
      </c>
      <c r="Y98" s="3">
        <f t="shared" si="13"/>
        <v>0.18382847359328727</v>
      </c>
      <c r="Z98" s="3">
        <f t="shared" si="14"/>
        <v>0.81616475814412626</v>
      </c>
      <c r="AA98" s="3">
        <f t="shared" si="15"/>
        <v>0.9999932317374135</v>
      </c>
    </row>
    <row r="99" spans="1:27" x14ac:dyDescent="0.25">
      <c r="A99">
        <v>2</v>
      </c>
      <c r="B99">
        <v>96</v>
      </c>
      <c r="C99">
        <v>35065</v>
      </c>
      <c r="D99">
        <v>368.59859999999998</v>
      </c>
      <c r="E99">
        <v>0</v>
      </c>
      <c r="F99">
        <v>1687.8848</v>
      </c>
      <c r="G99">
        <v>0</v>
      </c>
      <c r="H99">
        <v>0</v>
      </c>
      <c r="I99">
        <v>6779.9609</v>
      </c>
      <c r="J99">
        <v>8836.4442999999992</v>
      </c>
      <c r="K99" s="1">
        <v>7.8125E-3</v>
      </c>
      <c r="L99">
        <v>0</v>
      </c>
      <c r="M99">
        <v>2026</v>
      </c>
      <c r="N99">
        <v>0</v>
      </c>
      <c r="O99">
        <v>0</v>
      </c>
      <c r="P99">
        <v>6813.9853999999996</v>
      </c>
      <c r="Q99">
        <v>8839.9932000000008</v>
      </c>
      <c r="R99">
        <v>-3.5488</v>
      </c>
      <c r="S99">
        <v>-0.04</v>
      </c>
      <c r="T99">
        <f t="shared" si="8"/>
        <v>96.000000000787125</v>
      </c>
      <c r="U99">
        <f t="shared" si="9"/>
        <v>368.59078749999998</v>
      </c>
      <c r="V99">
        <f t="shared" si="10"/>
        <v>937.79489999999987</v>
      </c>
      <c r="W99">
        <f t="shared" si="11"/>
        <v>-719.60200000000077</v>
      </c>
      <c r="X99">
        <f t="shared" si="12"/>
        <v>1657.3969000000006</v>
      </c>
      <c r="Y99" s="3">
        <f t="shared" si="13"/>
        <v>0.18193029985192496</v>
      </c>
      <c r="Z99" s="3">
        <f t="shared" si="14"/>
        <v>0.81806362290227075</v>
      </c>
      <c r="AA99" s="3">
        <f t="shared" si="15"/>
        <v>0.99999392275419574</v>
      </c>
    </row>
    <row r="100" spans="1:27" x14ac:dyDescent="0.25">
      <c r="A100">
        <v>2</v>
      </c>
      <c r="B100">
        <v>97</v>
      </c>
      <c r="C100">
        <v>35430</v>
      </c>
      <c r="D100">
        <v>364.84469999999999</v>
      </c>
      <c r="E100">
        <v>0</v>
      </c>
      <c r="F100">
        <v>1687.8848</v>
      </c>
      <c r="G100">
        <v>0</v>
      </c>
      <c r="H100">
        <v>0</v>
      </c>
      <c r="I100">
        <v>6782.1152000000002</v>
      </c>
      <c r="J100">
        <v>8834.8446999999996</v>
      </c>
      <c r="K100" s="1">
        <v>4.8827999999999996E-3</v>
      </c>
      <c r="L100">
        <v>0</v>
      </c>
      <c r="M100">
        <v>2026</v>
      </c>
      <c r="N100">
        <v>0</v>
      </c>
      <c r="O100">
        <v>0</v>
      </c>
      <c r="P100">
        <v>6812.3285999999998</v>
      </c>
      <c r="Q100">
        <v>8838.3340000000007</v>
      </c>
      <c r="R100">
        <v>-3.4893000000000001</v>
      </c>
      <c r="S100">
        <v>-0.04</v>
      </c>
      <c r="T100">
        <f t="shared" si="8"/>
        <v>96.999315538090343</v>
      </c>
      <c r="U100">
        <f t="shared" si="9"/>
        <v>364.83981719999997</v>
      </c>
      <c r="V100">
        <f t="shared" si="10"/>
        <v>939.94920000000002</v>
      </c>
      <c r="W100">
        <f t="shared" si="11"/>
        <v>-721.25880000000052</v>
      </c>
      <c r="X100">
        <f t="shared" si="12"/>
        <v>1661.2080000000005</v>
      </c>
      <c r="Y100" s="3">
        <f t="shared" si="13"/>
        <v>0.18007888311944717</v>
      </c>
      <c r="Z100" s="3">
        <f t="shared" si="14"/>
        <v>0.81994471865745333</v>
      </c>
      <c r="AA100" s="3">
        <f t="shared" si="15"/>
        <v>1.0000236017769004</v>
      </c>
    </row>
    <row r="101" spans="1:27" x14ac:dyDescent="0.25">
      <c r="A101">
        <v>2</v>
      </c>
      <c r="B101">
        <v>98</v>
      </c>
      <c r="C101">
        <v>35796</v>
      </c>
      <c r="D101">
        <v>361.09769999999997</v>
      </c>
      <c r="E101">
        <v>0</v>
      </c>
      <c r="F101">
        <v>1687.8848</v>
      </c>
      <c r="G101">
        <v>0</v>
      </c>
      <c r="H101">
        <v>0</v>
      </c>
      <c r="I101">
        <v>6784.2533999999996</v>
      </c>
      <c r="J101">
        <v>8833.2363000000005</v>
      </c>
      <c r="K101" s="1">
        <v>8.7890999999999993E-3</v>
      </c>
      <c r="L101">
        <v>0</v>
      </c>
      <c r="M101">
        <v>2026</v>
      </c>
      <c r="N101">
        <v>0</v>
      </c>
      <c r="O101">
        <v>0</v>
      </c>
      <c r="P101">
        <v>6810.6845999999996</v>
      </c>
      <c r="Q101">
        <v>8836.6934000000001</v>
      </c>
      <c r="R101">
        <v>-3.4569999999999999</v>
      </c>
      <c r="S101">
        <v>-0.04</v>
      </c>
      <c r="T101">
        <f t="shared" si="8"/>
        <v>98.001368926180689</v>
      </c>
      <c r="U101">
        <f t="shared" si="9"/>
        <v>361.08891089999997</v>
      </c>
      <c r="V101">
        <f t="shared" si="10"/>
        <v>942.08739999999943</v>
      </c>
      <c r="W101">
        <f t="shared" si="11"/>
        <v>-722.90280000000075</v>
      </c>
      <c r="X101">
        <f t="shared" si="12"/>
        <v>1664.9902000000002</v>
      </c>
      <c r="Y101" s="3">
        <f t="shared" si="13"/>
        <v>0.17822749797630799</v>
      </c>
      <c r="Z101" s="3">
        <f t="shared" si="14"/>
        <v>0.82181154985192506</v>
      </c>
      <c r="AA101" s="3">
        <f t="shared" si="15"/>
        <v>1.0000390478282331</v>
      </c>
    </row>
    <row r="102" spans="1:27" x14ac:dyDescent="0.25">
      <c r="A102">
        <v>2</v>
      </c>
      <c r="B102">
        <v>99</v>
      </c>
      <c r="C102">
        <v>36161</v>
      </c>
      <c r="D102">
        <v>357.31639999999999</v>
      </c>
      <c r="E102">
        <v>0</v>
      </c>
      <c r="F102">
        <v>1687.8848</v>
      </c>
      <c r="G102">
        <v>0</v>
      </c>
      <c r="H102">
        <v>0</v>
      </c>
      <c r="I102">
        <v>6786.3568999999998</v>
      </c>
      <c r="J102">
        <v>8831.5586000000003</v>
      </c>
      <c r="K102" s="1">
        <v>9.7655999999999993E-3</v>
      </c>
      <c r="L102">
        <v>0</v>
      </c>
      <c r="M102">
        <v>2026</v>
      </c>
      <c r="N102">
        <v>0</v>
      </c>
      <c r="O102">
        <v>0</v>
      </c>
      <c r="P102">
        <v>6809.0600999999997</v>
      </c>
      <c r="Q102">
        <v>8835.0702999999994</v>
      </c>
      <c r="R102">
        <v>-3.5116999999999998</v>
      </c>
      <c r="S102">
        <v>-0.04</v>
      </c>
      <c r="T102">
        <f t="shared" si="8"/>
        <v>99.000684463483907</v>
      </c>
      <c r="U102">
        <f t="shared" si="9"/>
        <v>357.30663440000001</v>
      </c>
      <c r="V102">
        <f t="shared" si="10"/>
        <v>944.1908999999996</v>
      </c>
      <c r="W102">
        <f t="shared" si="11"/>
        <v>-724.52730000000065</v>
      </c>
      <c r="X102">
        <f t="shared" si="12"/>
        <v>1668.7182000000003</v>
      </c>
      <c r="Y102" s="3">
        <f t="shared" si="13"/>
        <v>0.17636062902270483</v>
      </c>
      <c r="Z102" s="3">
        <f t="shared" si="14"/>
        <v>0.82365162882527154</v>
      </c>
      <c r="AA102" s="3">
        <f t="shared" si="15"/>
        <v>1.0000122578479764</v>
      </c>
    </row>
    <row r="103" spans="1:27" x14ac:dyDescent="0.25">
      <c r="A103">
        <v>2</v>
      </c>
      <c r="B103">
        <v>100</v>
      </c>
      <c r="C103">
        <v>36526</v>
      </c>
      <c r="D103">
        <v>353.5557</v>
      </c>
      <c r="E103">
        <v>0</v>
      </c>
      <c r="F103">
        <v>1687.8848</v>
      </c>
      <c r="G103">
        <v>0</v>
      </c>
      <c r="H103">
        <v>0</v>
      </c>
      <c r="I103">
        <v>6788.4350999999997</v>
      </c>
      <c r="J103">
        <v>8829.875</v>
      </c>
      <c r="K103" s="1">
        <v>8.7890999999999993E-3</v>
      </c>
      <c r="L103">
        <v>0</v>
      </c>
      <c r="M103">
        <v>2026</v>
      </c>
      <c r="N103">
        <v>0</v>
      </c>
      <c r="O103">
        <v>0</v>
      </c>
      <c r="P103">
        <v>6807.4530999999997</v>
      </c>
      <c r="Q103">
        <v>8833.4619000000002</v>
      </c>
      <c r="R103">
        <v>-3.5869</v>
      </c>
      <c r="S103">
        <v>-0.04</v>
      </c>
      <c r="T103">
        <f t="shared" si="8"/>
        <v>100.00000000078713</v>
      </c>
      <c r="U103">
        <f t="shared" si="9"/>
        <v>353.5469109</v>
      </c>
      <c r="V103">
        <f t="shared" si="10"/>
        <v>946.26909999999953</v>
      </c>
      <c r="W103">
        <f t="shared" si="11"/>
        <v>-726.13430000000062</v>
      </c>
      <c r="X103">
        <f t="shared" si="12"/>
        <v>1672.4034000000001</v>
      </c>
      <c r="Y103" s="3">
        <f t="shared" si="13"/>
        <v>0.17450489185587365</v>
      </c>
      <c r="Z103" s="3">
        <f t="shared" si="14"/>
        <v>0.82547058242843052</v>
      </c>
      <c r="AA103" s="3">
        <f t="shared" si="15"/>
        <v>0.99997547428430411</v>
      </c>
    </row>
    <row r="104" spans="1:27" x14ac:dyDescent="0.25">
      <c r="A104">
        <v>2</v>
      </c>
      <c r="B104">
        <v>101</v>
      </c>
      <c r="C104">
        <v>36891</v>
      </c>
      <c r="D104">
        <v>349.9434</v>
      </c>
      <c r="E104">
        <v>0</v>
      </c>
      <c r="F104">
        <v>1687.8848</v>
      </c>
      <c r="G104">
        <v>0</v>
      </c>
      <c r="H104">
        <v>0</v>
      </c>
      <c r="I104">
        <v>6790.5059000000001</v>
      </c>
      <c r="J104">
        <v>8828.3340000000007</v>
      </c>
      <c r="K104" s="1">
        <v>6.8358999999999998E-3</v>
      </c>
      <c r="L104">
        <v>0</v>
      </c>
      <c r="M104">
        <v>2026</v>
      </c>
      <c r="N104">
        <v>0</v>
      </c>
      <c r="O104">
        <v>0</v>
      </c>
      <c r="P104">
        <v>6805.8603999999996</v>
      </c>
      <c r="Q104">
        <v>8831.8672000000006</v>
      </c>
      <c r="R104">
        <v>-3.5331999999999999</v>
      </c>
      <c r="S104">
        <v>-0.04</v>
      </c>
      <c r="T104">
        <f t="shared" si="8"/>
        <v>100.99931553809034</v>
      </c>
      <c r="U104">
        <f t="shared" si="9"/>
        <v>349.9365641</v>
      </c>
      <c r="V104">
        <f t="shared" si="10"/>
        <v>948.33989999999994</v>
      </c>
      <c r="W104">
        <f t="shared" si="11"/>
        <v>-727.72700000000077</v>
      </c>
      <c r="X104">
        <f t="shared" si="12"/>
        <v>1676.0669000000007</v>
      </c>
      <c r="Y104" s="3">
        <f t="shared" si="13"/>
        <v>0.17272288455083909</v>
      </c>
      <c r="Z104" s="3">
        <f t="shared" si="14"/>
        <v>0.82727882527147123</v>
      </c>
      <c r="AA104" s="3">
        <f t="shared" si="15"/>
        <v>1.0000017098223104</v>
      </c>
    </row>
    <row r="105" spans="1:27" x14ac:dyDescent="0.25">
      <c r="A105">
        <v>2</v>
      </c>
      <c r="B105">
        <v>102</v>
      </c>
      <c r="C105">
        <v>37256</v>
      </c>
      <c r="D105">
        <v>346.30369999999999</v>
      </c>
      <c r="E105">
        <v>0</v>
      </c>
      <c r="F105">
        <v>1687.8848</v>
      </c>
      <c r="G105">
        <v>0</v>
      </c>
      <c r="H105">
        <v>0</v>
      </c>
      <c r="I105">
        <v>6792.5438999999997</v>
      </c>
      <c r="J105">
        <v>8826.7324000000008</v>
      </c>
      <c r="K105" s="1">
        <v>7.8125E-3</v>
      </c>
      <c r="L105">
        <v>0</v>
      </c>
      <c r="M105">
        <v>2026</v>
      </c>
      <c r="N105">
        <v>0</v>
      </c>
      <c r="O105">
        <v>0</v>
      </c>
      <c r="P105">
        <v>6804.2856000000002</v>
      </c>
      <c r="Q105">
        <v>8830.2929999999997</v>
      </c>
      <c r="R105">
        <v>-3.5605000000000002</v>
      </c>
      <c r="S105">
        <v>-0.04</v>
      </c>
      <c r="T105">
        <f t="shared" si="8"/>
        <v>101.99863107539356</v>
      </c>
      <c r="U105">
        <f t="shared" si="9"/>
        <v>346.29588749999999</v>
      </c>
      <c r="V105">
        <f t="shared" si="10"/>
        <v>950.3778999999995</v>
      </c>
      <c r="W105">
        <f t="shared" si="11"/>
        <v>-729.30180000000018</v>
      </c>
      <c r="X105">
        <f t="shared" si="12"/>
        <v>1679.6796999999997</v>
      </c>
      <c r="Y105" s="3">
        <f t="shared" si="13"/>
        <v>0.17092590695952617</v>
      </c>
      <c r="Z105" s="3">
        <f t="shared" si="14"/>
        <v>0.8290620434353404</v>
      </c>
      <c r="AA105" s="3">
        <f t="shared" si="15"/>
        <v>0.99998795039486654</v>
      </c>
    </row>
    <row r="106" spans="1:27" x14ac:dyDescent="0.25">
      <c r="A106">
        <v>2</v>
      </c>
      <c r="B106">
        <v>103</v>
      </c>
      <c r="C106">
        <v>37622</v>
      </c>
      <c r="D106">
        <v>342.7568</v>
      </c>
      <c r="E106">
        <v>0</v>
      </c>
      <c r="F106">
        <v>1687.8848</v>
      </c>
      <c r="G106">
        <v>0</v>
      </c>
      <c r="H106">
        <v>0</v>
      </c>
      <c r="I106">
        <v>6794.5604999999996</v>
      </c>
      <c r="J106">
        <v>8825.2021000000004</v>
      </c>
      <c r="K106" s="1">
        <v>9.7655999999999993E-3</v>
      </c>
      <c r="L106">
        <v>0</v>
      </c>
      <c r="M106">
        <v>2026</v>
      </c>
      <c r="N106">
        <v>0</v>
      </c>
      <c r="O106">
        <v>0</v>
      </c>
      <c r="P106">
        <v>6802.7266</v>
      </c>
      <c r="Q106">
        <v>8828.7363000000005</v>
      </c>
      <c r="R106">
        <v>-3.5341999999999998</v>
      </c>
      <c r="S106">
        <v>-0.04</v>
      </c>
      <c r="T106">
        <f t="shared" si="8"/>
        <v>103.00068446348391</v>
      </c>
      <c r="U106">
        <f t="shared" si="9"/>
        <v>342.74703440000002</v>
      </c>
      <c r="V106">
        <f t="shared" si="10"/>
        <v>952.39449999999943</v>
      </c>
      <c r="W106">
        <f t="shared" si="11"/>
        <v>-730.86080000000038</v>
      </c>
      <c r="X106">
        <f t="shared" si="12"/>
        <v>1683.2552999999998</v>
      </c>
      <c r="Y106" s="3">
        <f t="shared" si="13"/>
        <v>0.16917425192497532</v>
      </c>
      <c r="Z106" s="3">
        <f t="shared" si="14"/>
        <v>0.83082690029614992</v>
      </c>
      <c r="AA106" s="3">
        <f t="shared" si="15"/>
        <v>1.0000011522211252</v>
      </c>
    </row>
    <row r="107" spans="1:27" x14ac:dyDescent="0.25">
      <c r="A107">
        <v>2</v>
      </c>
      <c r="B107">
        <v>104</v>
      </c>
      <c r="C107">
        <v>37987</v>
      </c>
      <c r="D107">
        <v>339.2432</v>
      </c>
      <c r="E107">
        <v>0</v>
      </c>
      <c r="F107">
        <v>1687.8848</v>
      </c>
      <c r="G107">
        <v>0</v>
      </c>
      <c r="H107">
        <v>0</v>
      </c>
      <c r="I107">
        <v>6796.5604999999996</v>
      </c>
      <c r="J107">
        <v>8823.6885000000002</v>
      </c>
      <c r="K107" s="1">
        <v>6.8358999999999998E-3</v>
      </c>
      <c r="L107">
        <v>0</v>
      </c>
      <c r="M107">
        <v>2026</v>
      </c>
      <c r="N107">
        <v>0</v>
      </c>
      <c r="O107">
        <v>0</v>
      </c>
      <c r="P107">
        <v>6801.1836000000003</v>
      </c>
      <c r="Q107">
        <v>8827.1903999999995</v>
      </c>
      <c r="R107">
        <v>-3.5019999999999998</v>
      </c>
      <c r="S107">
        <v>-0.04</v>
      </c>
      <c r="T107">
        <f t="shared" si="8"/>
        <v>104.00000000078713</v>
      </c>
      <c r="U107">
        <f t="shared" si="9"/>
        <v>339.2363641</v>
      </c>
      <c r="V107">
        <f t="shared" si="10"/>
        <v>954.39449999999943</v>
      </c>
      <c r="W107">
        <f t="shared" si="11"/>
        <v>-732.40380000000005</v>
      </c>
      <c r="X107">
        <f t="shared" si="12"/>
        <v>1686.7982999999995</v>
      </c>
      <c r="Y107" s="3">
        <f t="shared" si="13"/>
        <v>0.16744144328726554</v>
      </c>
      <c r="Z107" s="3">
        <f t="shared" si="14"/>
        <v>0.83257566633761082</v>
      </c>
      <c r="AA107" s="3">
        <f t="shared" si="15"/>
        <v>1.0000171096248764</v>
      </c>
    </row>
    <row r="108" spans="1:27" x14ac:dyDescent="0.25">
      <c r="A108">
        <v>2</v>
      </c>
      <c r="B108">
        <v>105</v>
      </c>
      <c r="C108">
        <v>38352</v>
      </c>
      <c r="D108">
        <v>335.73050000000001</v>
      </c>
      <c r="E108">
        <v>0</v>
      </c>
      <c r="F108">
        <v>1687.8848</v>
      </c>
      <c r="G108">
        <v>0</v>
      </c>
      <c r="H108">
        <v>0</v>
      </c>
      <c r="I108">
        <v>6798.5385999999999</v>
      </c>
      <c r="J108">
        <v>8822.1543000000001</v>
      </c>
      <c r="K108" s="1">
        <v>8.7890999999999993E-3</v>
      </c>
      <c r="L108">
        <v>0</v>
      </c>
      <c r="M108">
        <v>2026</v>
      </c>
      <c r="N108">
        <v>0</v>
      </c>
      <c r="O108">
        <v>0</v>
      </c>
      <c r="P108">
        <v>6799.6548000000003</v>
      </c>
      <c r="Q108">
        <v>8825.6641</v>
      </c>
      <c r="R108">
        <v>-3.5097999999999998</v>
      </c>
      <c r="S108">
        <v>-0.04</v>
      </c>
      <c r="T108">
        <f t="shared" si="8"/>
        <v>104.99931553809034</v>
      </c>
      <c r="U108">
        <f t="shared" si="9"/>
        <v>335.72171090000001</v>
      </c>
      <c r="V108">
        <f t="shared" si="10"/>
        <v>956.37259999999969</v>
      </c>
      <c r="W108">
        <f t="shared" si="11"/>
        <v>-733.93260000000009</v>
      </c>
      <c r="X108">
        <f t="shared" si="12"/>
        <v>1690.3051999999998</v>
      </c>
      <c r="Y108" s="3">
        <f t="shared" si="13"/>
        <v>0.16570666875616979</v>
      </c>
      <c r="Z108" s="3">
        <f t="shared" si="14"/>
        <v>0.83430661401776884</v>
      </c>
      <c r="AA108" s="3">
        <f t="shared" si="15"/>
        <v>1.0000132827739385</v>
      </c>
    </row>
    <row r="109" spans="1:27" x14ac:dyDescent="0.25">
      <c r="A109">
        <v>2</v>
      </c>
      <c r="B109">
        <v>106</v>
      </c>
      <c r="C109">
        <v>38718</v>
      </c>
      <c r="D109">
        <v>332.25979999999998</v>
      </c>
      <c r="E109">
        <v>0</v>
      </c>
      <c r="F109">
        <v>1687.8848</v>
      </c>
      <c r="G109">
        <v>0</v>
      </c>
      <c r="H109">
        <v>0</v>
      </c>
      <c r="I109">
        <v>6800.4897000000001</v>
      </c>
      <c r="J109">
        <v>8820.6347999999998</v>
      </c>
      <c r="K109" s="1">
        <v>1.0742E-2</v>
      </c>
      <c r="L109">
        <v>0</v>
      </c>
      <c r="M109">
        <v>2026</v>
      </c>
      <c r="N109">
        <v>0</v>
      </c>
      <c r="O109">
        <v>0</v>
      </c>
      <c r="P109">
        <v>6798.1421</v>
      </c>
      <c r="Q109">
        <v>8824.1522999999997</v>
      </c>
      <c r="R109">
        <v>-3.5175999999999998</v>
      </c>
      <c r="S109">
        <v>-0.04</v>
      </c>
      <c r="T109">
        <f t="shared" si="8"/>
        <v>106.00136892618069</v>
      </c>
      <c r="U109">
        <f t="shared" si="9"/>
        <v>332.24905799999999</v>
      </c>
      <c r="V109">
        <f t="shared" si="10"/>
        <v>958.32369999999992</v>
      </c>
      <c r="W109">
        <f t="shared" si="11"/>
        <v>-735.44530000000032</v>
      </c>
      <c r="X109">
        <f t="shared" si="12"/>
        <v>1693.7690000000002</v>
      </c>
      <c r="Y109" s="3">
        <f t="shared" si="13"/>
        <v>0.16399262487660415</v>
      </c>
      <c r="Z109" s="3">
        <f t="shared" si="14"/>
        <v>0.83601628825271479</v>
      </c>
      <c r="AA109" s="3">
        <f t="shared" si="15"/>
        <v>1.0000089131293191</v>
      </c>
    </row>
    <row r="110" spans="1:27" x14ac:dyDescent="0.25">
      <c r="A110">
        <v>2</v>
      </c>
      <c r="B110">
        <v>107</v>
      </c>
      <c r="C110">
        <v>39083</v>
      </c>
      <c r="D110">
        <v>328.84859999999998</v>
      </c>
      <c r="E110">
        <v>0</v>
      </c>
      <c r="F110">
        <v>1687.8848</v>
      </c>
      <c r="G110">
        <v>0</v>
      </c>
      <c r="H110">
        <v>0</v>
      </c>
      <c r="I110">
        <v>6802.4224000000004</v>
      </c>
      <c r="J110">
        <v>8819.1561999999994</v>
      </c>
      <c r="K110" s="1">
        <v>6.8358999999999998E-3</v>
      </c>
      <c r="L110">
        <v>0</v>
      </c>
      <c r="M110">
        <v>2026</v>
      </c>
      <c r="N110">
        <v>0</v>
      </c>
      <c r="O110">
        <v>0</v>
      </c>
      <c r="P110">
        <v>6796.6478999999999</v>
      </c>
      <c r="Q110">
        <v>8822.6543000000001</v>
      </c>
      <c r="R110">
        <v>-3.4980000000000002</v>
      </c>
      <c r="S110">
        <v>-0.04</v>
      </c>
      <c r="T110">
        <f t="shared" si="8"/>
        <v>107.00068446348391</v>
      </c>
      <c r="U110">
        <f t="shared" si="9"/>
        <v>328.84176409999998</v>
      </c>
      <c r="V110">
        <f t="shared" si="10"/>
        <v>960.25640000000021</v>
      </c>
      <c r="W110">
        <f t="shared" si="11"/>
        <v>-736.93950000000041</v>
      </c>
      <c r="X110">
        <f t="shared" si="12"/>
        <v>1697.1959000000006</v>
      </c>
      <c r="Y110" s="3">
        <f t="shared" si="13"/>
        <v>0.16231084111549851</v>
      </c>
      <c r="Z110" s="3">
        <f t="shared" si="14"/>
        <v>0.83770774925962521</v>
      </c>
      <c r="AA110" s="3">
        <f t="shared" si="15"/>
        <v>1.0000185903751238</v>
      </c>
    </row>
    <row r="111" spans="1:27" x14ac:dyDescent="0.25">
      <c r="A111">
        <v>2</v>
      </c>
      <c r="B111">
        <v>108</v>
      </c>
      <c r="C111">
        <v>39448</v>
      </c>
      <c r="D111">
        <v>325.45999999999998</v>
      </c>
      <c r="E111">
        <v>0</v>
      </c>
      <c r="F111">
        <v>1687.8848</v>
      </c>
      <c r="G111">
        <v>0</v>
      </c>
      <c r="H111">
        <v>0</v>
      </c>
      <c r="I111">
        <v>6804.3407999999999</v>
      </c>
      <c r="J111">
        <v>8817.6854999999996</v>
      </c>
      <c r="K111" s="1">
        <v>8.7890999999999993E-3</v>
      </c>
      <c r="L111">
        <v>0</v>
      </c>
      <c r="M111">
        <v>2026</v>
      </c>
      <c r="N111">
        <v>0</v>
      </c>
      <c r="O111">
        <v>0</v>
      </c>
      <c r="P111">
        <v>6795.1625999999997</v>
      </c>
      <c r="Q111">
        <v>8821.1718999999994</v>
      </c>
      <c r="R111">
        <v>-3.4863</v>
      </c>
      <c r="S111">
        <v>-0.04</v>
      </c>
      <c r="T111">
        <f t="shared" si="8"/>
        <v>108.00000000078713</v>
      </c>
      <c r="U111">
        <f t="shared" si="9"/>
        <v>325.45121089999998</v>
      </c>
      <c r="V111">
        <f t="shared" si="10"/>
        <v>962.17479999999978</v>
      </c>
      <c r="W111">
        <f t="shared" si="11"/>
        <v>-738.42480000000069</v>
      </c>
      <c r="X111">
        <f t="shared" si="12"/>
        <v>1700.5996000000005</v>
      </c>
      <c r="Y111" s="3">
        <f t="shared" si="13"/>
        <v>0.16063732028627836</v>
      </c>
      <c r="Z111" s="3">
        <f t="shared" si="14"/>
        <v>0.83938775913129338</v>
      </c>
      <c r="AA111" s="3">
        <f t="shared" si="15"/>
        <v>1.0000250794175718</v>
      </c>
    </row>
    <row r="112" spans="1:27" x14ac:dyDescent="0.25">
      <c r="A112">
        <v>2</v>
      </c>
      <c r="B112">
        <v>109</v>
      </c>
      <c r="C112">
        <v>39813</v>
      </c>
      <c r="D112">
        <v>322.05860000000001</v>
      </c>
      <c r="E112">
        <v>0</v>
      </c>
      <c r="F112">
        <v>1687.8848</v>
      </c>
      <c r="G112">
        <v>0</v>
      </c>
      <c r="H112">
        <v>0</v>
      </c>
      <c r="I112">
        <v>6806.2290000000003</v>
      </c>
      <c r="J112">
        <v>8816.1718999999994</v>
      </c>
      <c r="K112" s="1">
        <v>9.7655999999999993E-3</v>
      </c>
      <c r="L112">
        <v>0</v>
      </c>
      <c r="M112">
        <v>2026</v>
      </c>
      <c r="N112">
        <v>0</v>
      </c>
      <c r="O112">
        <v>0</v>
      </c>
      <c r="P112">
        <v>6793.6962999999996</v>
      </c>
      <c r="Q112">
        <v>8819.7060999999994</v>
      </c>
      <c r="R112">
        <v>-3.5341999999999998</v>
      </c>
      <c r="S112">
        <v>-0.04</v>
      </c>
      <c r="T112">
        <f t="shared" si="8"/>
        <v>108.99931553809034</v>
      </c>
      <c r="U112">
        <f t="shared" si="9"/>
        <v>322.04883440000003</v>
      </c>
      <c r="V112">
        <f t="shared" si="10"/>
        <v>964.0630000000001</v>
      </c>
      <c r="W112">
        <f t="shared" si="11"/>
        <v>-739.89110000000073</v>
      </c>
      <c r="X112">
        <f t="shared" si="12"/>
        <v>1703.9541000000008</v>
      </c>
      <c r="Y112" s="3">
        <f t="shared" si="13"/>
        <v>0.15895796367226062</v>
      </c>
      <c r="Z112" s="3">
        <f t="shared" si="14"/>
        <v>0.84104348469891455</v>
      </c>
      <c r="AA112" s="3">
        <f t="shared" si="15"/>
        <v>1.0000014483711752</v>
      </c>
    </row>
    <row r="113" spans="1:27" x14ac:dyDescent="0.25">
      <c r="A113">
        <v>2</v>
      </c>
      <c r="B113">
        <v>110</v>
      </c>
      <c r="C113">
        <v>40178</v>
      </c>
      <c r="D113">
        <v>318.76069999999999</v>
      </c>
      <c r="E113">
        <v>0</v>
      </c>
      <c r="F113">
        <v>1687.8848</v>
      </c>
      <c r="G113">
        <v>0</v>
      </c>
      <c r="H113">
        <v>0</v>
      </c>
      <c r="I113">
        <v>6808.1035000000002</v>
      </c>
      <c r="J113">
        <v>8814.7489999999998</v>
      </c>
      <c r="K113" s="1">
        <v>1.0742E-2</v>
      </c>
      <c r="L113">
        <v>0</v>
      </c>
      <c r="M113">
        <v>2026</v>
      </c>
      <c r="N113">
        <v>0</v>
      </c>
      <c r="O113">
        <v>0</v>
      </c>
      <c r="P113">
        <v>6792.2440999999999</v>
      </c>
      <c r="Q113">
        <v>8818.2548999999999</v>
      </c>
      <c r="R113">
        <v>-3.5059</v>
      </c>
      <c r="S113">
        <v>-0.04</v>
      </c>
      <c r="T113">
        <f t="shared" si="8"/>
        <v>109.99863107539356</v>
      </c>
      <c r="U113">
        <f t="shared" si="9"/>
        <v>318.74995799999999</v>
      </c>
      <c r="V113">
        <f t="shared" si="10"/>
        <v>965.9375</v>
      </c>
      <c r="W113">
        <f t="shared" si="11"/>
        <v>-741.34330000000045</v>
      </c>
      <c r="X113">
        <f t="shared" si="12"/>
        <v>1707.2808000000005</v>
      </c>
      <c r="Y113" s="3">
        <f t="shared" si="13"/>
        <v>0.15732969299111549</v>
      </c>
      <c r="Z113" s="3">
        <f t="shared" si="14"/>
        <v>0.84268548864758164</v>
      </c>
      <c r="AA113" s="3">
        <f t="shared" si="15"/>
        <v>1.0000151816386971</v>
      </c>
    </row>
    <row r="114" spans="1:27" x14ac:dyDescent="0.25">
      <c r="A114">
        <v>2</v>
      </c>
      <c r="B114">
        <v>111</v>
      </c>
      <c r="C114">
        <v>40544</v>
      </c>
      <c r="D114">
        <v>315.39749999999998</v>
      </c>
      <c r="E114">
        <v>0</v>
      </c>
      <c r="F114">
        <v>1687.8848</v>
      </c>
      <c r="G114">
        <v>0</v>
      </c>
      <c r="H114">
        <v>0</v>
      </c>
      <c r="I114">
        <v>6809.9575000000004</v>
      </c>
      <c r="J114">
        <v>8813.2402000000002</v>
      </c>
      <c r="K114" s="1">
        <v>5.8593999999999999E-3</v>
      </c>
      <c r="L114">
        <v>0</v>
      </c>
      <c r="M114">
        <v>2026</v>
      </c>
      <c r="N114">
        <v>0</v>
      </c>
      <c r="O114">
        <v>0</v>
      </c>
      <c r="P114">
        <v>6790.8104999999996</v>
      </c>
      <c r="Q114">
        <v>8816.8163999999997</v>
      </c>
      <c r="R114">
        <v>-3.5762</v>
      </c>
      <c r="S114">
        <v>-0.04</v>
      </c>
      <c r="T114">
        <f t="shared" si="8"/>
        <v>111.00068446348391</v>
      </c>
      <c r="U114">
        <f t="shared" si="9"/>
        <v>315.39164059999996</v>
      </c>
      <c r="V114">
        <f t="shared" si="10"/>
        <v>967.79150000000027</v>
      </c>
      <c r="W114">
        <f t="shared" si="11"/>
        <v>-742.77690000000075</v>
      </c>
      <c r="X114">
        <f t="shared" si="12"/>
        <v>1710.568400000001</v>
      </c>
      <c r="Y114" s="3">
        <f t="shared" si="13"/>
        <v>0.15567208321816384</v>
      </c>
      <c r="Z114" s="3">
        <f t="shared" si="14"/>
        <v>0.84430819348469943</v>
      </c>
      <c r="AA114" s="3">
        <f t="shared" si="15"/>
        <v>0.99998027670286327</v>
      </c>
    </row>
    <row r="115" spans="1:27" x14ac:dyDescent="0.25">
      <c r="A115">
        <v>2</v>
      </c>
      <c r="B115">
        <v>112</v>
      </c>
      <c r="C115">
        <v>40909</v>
      </c>
      <c r="D115">
        <v>312.1807</v>
      </c>
      <c r="E115">
        <v>0</v>
      </c>
      <c r="F115">
        <v>1687.8848</v>
      </c>
      <c r="G115">
        <v>0</v>
      </c>
      <c r="H115">
        <v>0</v>
      </c>
      <c r="I115">
        <v>6811.7915000000003</v>
      </c>
      <c r="J115">
        <v>8811.8574000000008</v>
      </c>
      <c r="K115" s="1">
        <v>7.8125E-3</v>
      </c>
      <c r="L115">
        <v>0</v>
      </c>
      <c r="M115">
        <v>2026</v>
      </c>
      <c r="N115">
        <v>0</v>
      </c>
      <c r="O115">
        <v>0</v>
      </c>
      <c r="P115">
        <v>6789.3872000000001</v>
      </c>
      <c r="Q115">
        <v>8815.3945000000003</v>
      </c>
      <c r="R115">
        <v>-3.5371000000000001</v>
      </c>
      <c r="S115">
        <v>-0.04</v>
      </c>
      <c r="T115">
        <f t="shared" si="8"/>
        <v>112.00000000078713</v>
      </c>
      <c r="U115">
        <f t="shared" si="9"/>
        <v>312.1728875</v>
      </c>
      <c r="V115">
        <f t="shared" si="10"/>
        <v>969.6255000000001</v>
      </c>
      <c r="W115">
        <f t="shared" si="11"/>
        <v>-744.20020000000022</v>
      </c>
      <c r="X115">
        <f t="shared" si="12"/>
        <v>1713.8257000000003</v>
      </c>
      <c r="Y115" s="3">
        <f t="shared" si="13"/>
        <v>0.15408336006910167</v>
      </c>
      <c r="Z115" s="3">
        <f t="shared" si="14"/>
        <v>0.84591594274432391</v>
      </c>
      <c r="AA115" s="3">
        <f t="shared" si="15"/>
        <v>0.99999930281342553</v>
      </c>
    </row>
    <row r="116" spans="1:27" x14ac:dyDescent="0.25">
      <c r="A116">
        <v>2</v>
      </c>
      <c r="B116">
        <v>113</v>
      </c>
      <c r="C116">
        <v>41274</v>
      </c>
      <c r="D116">
        <v>308.96289999999999</v>
      </c>
      <c r="E116">
        <v>0</v>
      </c>
      <c r="F116">
        <v>1687.8848</v>
      </c>
      <c r="G116">
        <v>0</v>
      </c>
      <c r="H116">
        <v>0</v>
      </c>
      <c r="I116">
        <v>6813.6079</v>
      </c>
      <c r="J116">
        <v>8810.4550999999992</v>
      </c>
      <c r="K116" s="1">
        <v>7.8125E-3</v>
      </c>
      <c r="L116">
        <v>0</v>
      </c>
      <c r="M116">
        <v>2026</v>
      </c>
      <c r="N116">
        <v>0</v>
      </c>
      <c r="O116">
        <v>0</v>
      </c>
      <c r="P116">
        <v>6787.9813999999997</v>
      </c>
      <c r="Q116">
        <v>8813.9892999999993</v>
      </c>
      <c r="R116">
        <v>-3.5341999999999998</v>
      </c>
      <c r="S116">
        <v>-0.04</v>
      </c>
      <c r="T116">
        <f t="shared" si="8"/>
        <v>112.99931553809034</v>
      </c>
      <c r="U116">
        <f t="shared" si="9"/>
        <v>308.95508749999999</v>
      </c>
      <c r="V116">
        <f t="shared" si="10"/>
        <v>971.44189999999981</v>
      </c>
      <c r="W116">
        <f t="shared" si="11"/>
        <v>-745.60600000000068</v>
      </c>
      <c r="X116">
        <f t="shared" si="12"/>
        <v>1717.0479000000005</v>
      </c>
      <c r="Y116" s="3">
        <f t="shared" si="13"/>
        <v>0.15249510735439289</v>
      </c>
      <c r="Z116" s="3">
        <f t="shared" si="14"/>
        <v>0.84750636722606143</v>
      </c>
      <c r="AA116" s="3">
        <f t="shared" si="15"/>
        <v>1.0000014745804544</v>
      </c>
    </row>
    <row r="117" spans="1:27" x14ac:dyDescent="0.25">
      <c r="A117">
        <v>2</v>
      </c>
      <c r="B117">
        <v>114</v>
      </c>
      <c r="C117">
        <v>41640</v>
      </c>
      <c r="D117">
        <v>305.74509999999998</v>
      </c>
      <c r="E117">
        <v>0</v>
      </c>
      <c r="F117">
        <v>1687.8848</v>
      </c>
      <c r="G117">
        <v>0</v>
      </c>
      <c r="H117">
        <v>0</v>
      </c>
      <c r="I117">
        <v>6815.3999000000003</v>
      </c>
      <c r="J117">
        <v>8809.0293000000001</v>
      </c>
      <c r="K117" s="1">
        <v>8.7890999999999993E-3</v>
      </c>
      <c r="L117">
        <v>0</v>
      </c>
      <c r="M117">
        <v>2026</v>
      </c>
      <c r="N117">
        <v>0</v>
      </c>
      <c r="O117">
        <v>0</v>
      </c>
      <c r="P117">
        <v>6786.5897999999997</v>
      </c>
      <c r="Q117">
        <v>8812.5985999999994</v>
      </c>
      <c r="R117">
        <v>-3.5693000000000001</v>
      </c>
      <c r="S117">
        <v>-0.04</v>
      </c>
      <c r="T117">
        <f t="shared" si="8"/>
        <v>114.00136892618069</v>
      </c>
      <c r="U117">
        <f t="shared" si="9"/>
        <v>305.73631089999998</v>
      </c>
      <c r="V117">
        <f t="shared" si="10"/>
        <v>973.23390000000018</v>
      </c>
      <c r="W117">
        <f t="shared" si="11"/>
        <v>-746.9976000000006</v>
      </c>
      <c r="X117">
        <f t="shared" si="12"/>
        <v>1720.2315000000008</v>
      </c>
      <c r="Y117" s="3">
        <f t="shared" si="13"/>
        <v>0.15090637260612041</v>
      </c>
      <c r="Z117" s="3">
        <f t="shared" si="14"/>
        <v>0.84907773938795694</v>
      </c>
      <c r="AA117" s="3">
        <f t="shared" si="15"/>
        <v>0.99998411199407733</v>
      </c>
    </row>
    <row r="118" spans="1:27" x14ac:dyDescent="0.25">
      <c r="A118">
        <v>2</v>
      </c>
      <c r="B118">
        <v>115</v>
      </c>
      <c r="C118">
        <v>42005</v>
      </c>
      <c r="D118">
        <v>302.6318</v>
      </c>
      <c r="E118">
        <v>0</v>
      </c>
      <c r="F118">
        <v>1687.8848</v>
      </c>
      <c r="G118">
        <v>0</v>
      </c>
      <c r="H118">
        <v>0</v>
      </c>
      <c r="I118">
        <v>6817.1724000000004</v>
      </c>
      <c r="J118">
        <v>8807.6895000000004</v>
      </c>
      <c r="K118" s="1">
        <v>5.8593999999999999E-3</v>
      </c>
      <c r="L118">
        <v>0</v>
      </c>
      <c r="M118">
        <v>2026</v>
      </c>
      <c r="N118">
        <v>0</v>
      </c>
      <c r="O118">
        <v>0</v>
      </c>
      <c r="P118">
        <v>6785.2114000000001</v>
      </c>
      <c r="Q118">
        <v>8811.2168000000001</v>
      </c>
      <c r="R118">
        <v>-3.5272999999999999</v>
      </c>
      <c r="S118">
        <v>-0.04</v>
      </c>
      <c r="T118">
        <f t="shared" si="8"/>
        <v>115.00068446348391</v>
      </c>
      <c r="U118">
        <f t="shared" si="9"/>
        <v>302.62594059999998</v>
      </c>
      <c r="V118">
        <f t="shared" si="10"/>
        <v>975.00640000000021</v>
      </c>
      <c r="W118">
        <f t="shared" si="11"/>
        <v>-748.3760000000002</v>
      </c>
      <c r="X118">
        <f t="shared" si="12"/>
        <v>1723.3824000000004</v>
      </c>
      <c r="Y118" s="3">
        <f t="shared" si="13"/>
        <v>0.14937114540967422</v>
      </c>
      <c r="Z118" s="3">
        <f t="shared" si="14"/>
        <v>0.85063297137216209</v>
      </c>
      <c r="AA118" s="3">
        <f t="shared" si="15"/>
        <v>1.0000041167818363</v>
      </c>
    </row>
    <row r="119" spans="1:27" x14ac:dyDescent="0.25">
      <c r="A119">
        <v>2</v>
      </c>
      <c r="B119">
        <v>116</v>
      </c>
      <c r="C119">
        <v>42370</v>
      </c>
      <c r="D119">
        <v>299.47949999999997</v>
      </c>
      <c r="E119">
        <v>0</v>
      </c>
      <c r="F119">
        <v>1687.8848</v>
      </c>
      <c r="G119">
        <v>0</v>
      </c>
      <c r="H119">
        <v>0</v>
      </c>
      <c r="I119">
        <v>6818.9359999999997</v>
      </c>
      <c r="J119">
        <v>8806.3008000000009</v>
      </c>
      <c r="K119" s="1">
        <v>4.8827999999999996E-3</v>
      </c>
      <c r="L119">
        <v>0</v>
      </c>
      <c r="M119">
        <v>2026</v>
      </c>
      <c r="N119">
        <v>0</v>
      </c>
      <c r="O119">
        <v>0</v>
      </c>
      <c r="P119">
        <v>6783.8413</v>
      </c>
      <c r="Q119">
        <v>8809.8456999999999</v>
      </c>
      <c r="R119">
        <v>-3.5449000000000002</v>
      </c>
      <c r="S119">
        <v>-0.04</v>
      </c>
      <c r="T119">
        <f t="shared" si="8"/>
        <v>116.00000000078713</v>
      </c>
      <c r="U119">
        <f t="shared" si="9"/>
        <v>299.47461719999995</v>
      </c>
      <c r="V119">
        <f t="shared" si="10"/>
        <v>976.76999999999953</v>
      </c>
      <c r="W119">
        <f t="shared" si="11"/>
        <v>-749.7461000000003</v>
      </c>
      <c r="X119">
        <f t="shared" si="12"/>
        <v>1726.5160999999998</v>
      </c>
      <c r="Y119" s="3">
        <f t="shared" si="13"/>
        <v>0.14781570444225073</v>
      </c>
      <c r="Z119" s="3">
        <f t="shared" si="14"/>
        <v>0.85217971372161883</v>
      </c>
      <c r="AA119" s="3">
        <f t="shared" si="15"/>
        <v>0.9999954181638695</v>
      </c>
    </row>
    <row r="120" spans="1:27" x14ac:dyDescent="0.25">
      <c r="A120">
        <v>2</v>
      </c>
      <c r="B120">
        <v>117</v>
      </c>
      <c r="C120">
        <v>42735</v>
      </c>
      <c r="D120">
        <v>296.39749999999998</v>
      </c>
      <c r="E120">
        <v>0</v>
      </c>
      <c r="F120">
        <v>1687.8848</v>
      </c>
      <c r="G120">
        <v>0</v>
      </c>
      <c r="H120">
        <v>0</v>
      </c>
      <c r="I120">
        <v>6820.6742999999997</v>
      </c>
      <c r="J120">
        <v>8804.9570000000003</v>
      </c>
      <c r="K120" s="1">
        <v>5.8593999999999999E-3</v>
      </c>
      <c r="L120">
        <v>0</v>
      </c>
      <c r="M120">
        <v>2026</v>
      </c>
      <c r="N120">
        <v>0</v>
      </c>
      <c r="O120">
        <v>0</v>
      </c>
      <c r="P120">
        <v>6782.4902000000002</v>
      </c>
      <c r="Q120">
        <v>8808.4961000000003</v>
      </c>
      <c r="R120">
        <v>-3.5390999999999999</v>
      </c>
      <c r="S120">
        <v>-0.04</v>
      </c>
      <c r="T120">
        <f t="shared" si="8"/>
        <v>116.99931553809034</v>
      </c>
      <c r="U120">
        <f t="shared" si="9"/>
        <v>296.39164059999996</v>
      </c>
      <c r="V120">
        <f t="shared" si="10"/>
        <v>978.50829999999951</v>
      </c>
      <c r="W120">
        <f t="shared" si="11"/>
        <v>-751.09720000000016</v>
      </c>
      <c r="X120">
        <f t="shared" si="12"/>
        <v>1729.6054999999997</v>
      </c>
      <c r="Y120" s="3">
        <f t="shared" si="13"/>
        <v>0.14629399832181636</v>
      </c>
      <c r="Z120" s="3">
        <f t="shared" si="14"/>
        <v>0.85370459032576484</v>
      </c>
      <c r="AA120" s="3">
        <f t="shared" si="15"/>
        <v>0.99999858864758118</v>
      </c>
    </row>
    <row r="121" spans="1:27" x14ac:dyDescent="0.25">
      <c r="A121">
        <v>2</v>
      </c>
      <c r="B121">
        <v>118</v>
      </c>
      <c r="C121">
        <v>43100</v>
      </c>
      <c r="D121">
        <v>293.37700000000001</v>
      </c>
      <c r="E121">
        <v>0</v>
      </c>
      <c r="F121">
        <v>1687.8848</v>
      </c>
      <c r="G121">
        <v>0</v>
      </c>
      <c r="H121">
        <v>0</v>
      </c>
      <c r="I121">
        <v>6822.3954999999996</v>
      </c>
      <c r="J121">
        <v>8803.6571999999996</v>
      </c>
      <c r="K121" s="1">
        <v>3.9061999999999999E-3</v>
      </c>
      <c r="L121">
        <v>0</v>
      </c>
      <c r="M121">
        <v>2026</v>
      </c>
      <c r="N121">
        <v>0</v>
      </c>
      <c r="O121">
        <v>0</v>
      </c>
      <c r="P121">
        <v>6781.1566999999995</v>
      </c>
      <c r="Q121">
        <v>8807.1602000000003</v>
      </c>
      <c r="R121">
        <v>-3.5028999999999999</v>
      </c>
      <c r="S121">
        <v>-0.04</v>
      </c>
      <c r="T121">
        <f t="shared" si="8"/>
        <v>117.99863107539356</v>
      </c>
      <c r="U121">
        <f t="shared" si="9"/>
        <v>293.37309379999999</v>
      </c>
      <c r="V121">
        <f t="shared" si="10"/>
        <v>980.22949999999946</v>
      </c>
      <c r="W121">
        <f t="shared" si="11"/>
        <v>-752.4307000000008</v>
      </c>
      <c r="X121">
        <f t="shared" si="12"/>
        <v>1732.6602000000003</v>
      </c>
      <c r="Y121" s="3">
        <f t="shared" si="13"/>
        <v>0.14480409368213229</v>
      </c>
      <c r="Z121" s="3">
        <f t="shared" si="14"/>
        <v>0.85521233958539011</v>
      </c>
      <c r="AA121" s="3">
        <f t="shared" si="15"/>
        <v>1.0000164332675223</v>
      </c>
    </row>
    <row r="122" spans="1:27" x14ac:dyDescent="0.25">
      <c r="A122">
        <v>2</v>
      </c>
      <c r="B122">
        <v>119</v>
      </c>
      <c r="C122">
        <v>43466</v>
      </c>
      <c r="D122">
        <v>290.37209999999999</v>
      </c>
      <c r="E122">
        <v>0</v>
      </c>
      <c r="F122">
        <v>1687.8848</v>
      </c>
      <c r="G122">
        <v>0</v>
      </c>
      <c r="H122">
        <v>0</v>
      </c>
      <c r="I122">
        <v>6824.0981000000002</v>
      </c>
      <c r="J122">
        <v>8802.3554999999997</v>
      </c>
      <c r="K122" s="1">
        <v>4.8827999999999996E-3</v>
      </c>
      <c r="L122">
        <v>0</v>
      </c>
      <c r="M122">
        <v>2026</v>
      </c>
      <c r="N122">
        <v>0</v>
      </c>
      <c r="O122">
        <v>0</v>
      </c>
      <c r="P122">
        <v>6779.8353999999999</v>
      </c>
      <c r="Q122">
        <v>8805.8397999999997</v>
      </c>
      <c r="R122">
        <v>-3.4843999999999999</v>
      </c>
      <c r="S122">
        <v>-0.04</v>
      </c>
      <c r="T122">
        <f t="shared" si="8"/>
        <v>119.00068446348391</v>
      </c>
      <c r="U122">
        <f t="shared" si="9"/>
        <v>290.36721719999997</v>
      </c>
      <c r="V122">
        <f t="shared" si="10"/>
        <v>981.93209999999999</v>
      </c>
      <c r="W122">
        <f t="shared" si="11"/>
        <v>-753.75200000000041</v>
      </c>
      <c r="X122">
        <f t="shared" si="12"/>
        <v>1735.6841000000004</v>
      </c>
      <c r="Y122" s="3">
        <f t="shared" si="13"/>
        <v>0.14332044284304046</v>
      </c>
      <c r="Z122" s="3">
        <f t="shared" si="14"/>
        <v>0.85670488647581466</v>
      </c>
      <c r="AA122" s="3">
        <f t="shared" si="15"/>
        <v>1.0000253293188552</v>
      </c>
    </row>
    <row r="123" spans="1:27" x14ac:dyDescent="0.25">
      <c r="A123">
        <v>2</v>
      </c>
      <c r="B123">
        <v>120</v>
      </c>
      <c r="C123">
        <v>43831</v>
      </c>
      <c r="D123">
        <v>287.34179999999998</v>
      </c>
      <c r="E123">
        <v>0</v>
      </c>
      <c r="F123">
        <v>1687.8848</v>
      </c>
      <c r="G123">
        <v>0</v>
      </c>
      <c r="H123">
        <v>0</v>
      </c>
      <c r="I123">
        <v>6825.7847000000002</v>
      </c>
      <c r="J123">
        <v>8801.0116999999991</v>
      </c>
      <c r="K123" s="1">
        <v>5.8593999999999999E-3</v>
      </c>
      <c r="L123">
        <v>0</v>
      </c>
      <c r="M123">
        <v>2026</v>
      </c>
      <c r="N123">
        <v>0</v>
      </c>
      <c r="O123">
        <v>0</v>
      </c>
      <c r="P123">
        <v>6778.5225</v>
      </c>
      <c r="Q123">
        <v>8804.5282999999999</v>
      </c>
      <c r="R123">
        <v>-3.5165999999999999</v>
      </c>
      <c r="S123">
        <v>-0.04</v>
      </c>
      <c r="T123">
        <f t="shared" si="8"/>
        <v>120.00000000078713</v>
      </c>
      <c r="U123">
        <f t="shared" si="9"/>
        <v>287.33594059999996</v>
      </c>
      <c r="V123">
        <f t="shared" si="10"/>
        <v>983.61869999999999</v>
      </c>
      <c r="W123">
        <f t="shared" si="11"/>
        <v>-755.06490000000031</v>
      </c>
      <c r="X123">
        <f t="shared" si="12"/>
        <v>1738.6836000000003</v>
      </c>
      <c r="Y123" s="3">
        <f t="shared" si="13"/>
        <v>0.14182425498519247</v>
      </c>
      <c r="Z123" s="3">
        <f t="shared" si="14"/>
        <v>0.85818538993089843</v>
      </c>
      <c r="AA123" s="3">
        <f t="shared" si="15"/>
        <v>1.0000096449160909</v>
      </c>
    </row>
    <row r="124" spans="1:27" x14ac:dyDescent="0.25">
      <c r="A124">
        <v>2</v>
      </c>
      <c r="B124">
        <v>121</v>
      </c>
      <c r="C124">
        <v>44196</v>
      </c>
      <c r="D124">
        <v>284.375</v>
      </c>
      <c r="E124">
        <v>0</v>
      </c>
      <c r="F124">
        <v>1687.8848</v>
      </c>
      <c r="G124">
        <v>0</v>
      </c>
      <c r="H124">
        <v>0</v>
      </c>
      <c r="I124">
        <v>6827.4530999999997</v>
      </c>
      <c r="J124">
        <v>8799.7129000000004</v>
      </c>
      <c r="K124" s="1">
        <v>7.8125E-3</v>
      </c>
      <c r="L124">
        <v>0</v>
      </c>
      <c r="M124">
        <v>2026</v>
      </c>
      <c r="N124">
        <v>0</v>
      </c>
      <c r="O124">
        <v>0</v>
      </c>
      <c r="P124">
        <v>6777.2275</v>
      </c>
      <c r="Q124">
        <v>8803.2353999999996</v>
      </c>
      <c r="R124">
        <v>-3.5225</v>
      </c>
      <c r="S124">
        <v>-0.04</v>
      </c>
      <c r="T124">
        <f t="shared" si="8"/>
        <v>120.99931553809034</v>
      </c>
      <c r="U124">
        <f t="shared" si="9"/>
        <v>284.3671875</v>
      </c>
      <c r="V124">
        <f t="shared" si="10"/>
        <v>985.28709999999955</v>
      </c>
      <c r="W124">
        <f t="shared" si="11"/>
        <v>-756.35990000000038</v>
      </c>
      <c r="X124">
        <f t="shared" si="12"/>
        <v>1741.6469999999999</v>
      </c>
      <c r="Y124" s="3">
        <f t="shared" si="13"/>
        <v>0.14035892769002961</v>
      </c>
      <c r="Z124" s="3">
        <f t="shared" si="14"/>
        <v>0.8596480750246791</v>
      </c>
      <c r="AA124" s="3">
        <f t="shared" si="15"/>
        <v>1.0000070027147088</v>
      </c>
    </row>
    <row r="125" spans="1:27" x14ac:dyDescent="0.25">
      <c r="A125">
        <v>2</v>
      </c>
      <c r="B125">
        <v>122</v>
      </c>
      <c r="C125">
        <v>44562</v>
      </c>
      <c r="D125">
        <v>281.43950000000001</v>
      </c>
      <c r="E125">
        <v>0</v>
      </c>
      <c r="F125">
        <v>1687.8848</v>
      </c>
      <c r="G125">
        <v>0</v>
      </c>
      <c r="H125">
        <v>0</v>
      </c>
      <c r="I125">
        <v>6829.0972000000002</v>
      </c>
      <c r="J125">
        <v>8798.4218999999994</v>
      </c>
      <c r="K125" s="1">
        <v>7.8125E-3</v>
      </c>
      <c r="L125">
        <v>0</v>
      </c>
      <c r="M125">
        <v>2026</v>
      </c>
      <c r="N125">
        <v>0</v>
      </c>
      <c r="O125">
        <v>0</v>
      </c>
      <c r="P125">
        <v>6775.9438</v>
      </c>
      <c r="Q125">
        <v>8801.9511999999995</v>
      </c>
      <c r="R125">
        <v>-3.5293000000000001</v>
      </c>
      <c r="S125">
        <v>-0.04</v>
      </c>
      <c r="T125">
        <f t="shared" si="8"/>
        <v>122.00136892618069</v>
      </c>
      <c r="U125">
        <f t="shared" si="9"/>
        <v>281.43168750000001</v>
      </c>
      <c r="V125">
        <f t="shared" si="10"/>
        <v>986.93119999999999</v>
      </c>
      <c r="W125">
        <f t="shared" si="11"/>
        <v>-757.64360000000033</v>
      </c>
      <c r="X125">
        <f t="shared" si="12"/>
        <v>1744.5748000000003</v>
      </c>
      <c r="Y125" s="3">
        <f t="shared" si="13"/>
        <v>0.13891001357354393</v>
      </c>
      <c r="Z125" s="3">
        <f t="shared" si="14"/>
        <v>0.86109318854886496</v>
      </c>
      <c r="AA125" s="3">
        <f t="shared" si="15"/>
        <v>1.000003202122409</v>
      </c>
    </row>
    <row r="126" spans="1:27" x14ac:dyDescent="0.25">
      <c r="A126">
        <v>2</v>
      </c>
      <c r="B126">
        <v>123</v>
      </c>
      <c r="C126">
        <v>44927</v>
      </c>
      <c r="D126">
        <v>278.51069999999999</v>
      </c>
      <c r="E126">
        <v>0</v>
      </c>
      <c r="F126">
        <v>1687.8848</v>
      </c>
      <c r="G126">
        <v>0</v>
      </c>
      <c r="H126">
        <v>0</v>
      </c>
      <c r="I126">
        <v>6830.7388000000001</v>
      </c>
      <c r="J126">
        <v>8797.1347999999998</v>
      </c>
      <c r="K126" s="1">
        <v>5.8593999999999999E-3</v>
      </c>
      <c r="L126">
        <v>0</v>
      </c>
      <c r="M126">
        <v>2026</v>
      </c>
      <c r="N126">
        <v>0</v>
      </c>
      <c r="O126">
        <v>0</v>
      </c>
      <c r="P126">
        <v>6774.6747999999998</v>
      </c>
      <c r="Q126">
        <v>8800.6807000000008</v>
      </c>
      <c r="R126">
        <v>-3.5459000000000001</v>
      </c>
      <c r="S126">
        <v>-0.04</v>
      </c>
      <c r="T126">
        <f t="shared" si="8"/>
        <v>123.00068446348391</v>
      </c>
      <c r="U126">
        <f t="shared" si="9"/>
        <v>278.50484059999997</v>
      </c>
      <c r="V126">
        <f t="shared" si="10"/>
        <v>988.57279999999992</v>
      </c>
      <c r="W126">
        <f t="shared" si="11"/>
        <v>-758.91260000000057</v>
      </c>
      <c r="X126">
        <f t="shared" si="12"/>
        <v>1747.4854000000005</v>
      </c>
      <c r="Y126" s="3">
        <f t="shared" si="13"/>
        <v>0.13746537048371174</v>
      </c>
      <c r="Z126" s="3">
        <f t="shared" si="14"/>
        <v>0.86252981243830229</v>
      </c>
      <c r="AA126" s="3">
        <f t="shared" si="15"/>
        <v>0.99999518292201406</v>
      </c>
    </row>
    <row r="127" spans="1:27" x14ac:dyDescent="0.25">
      <c r="A127">
        <v>2</v>
      </c>
      <c r="B127">
        <v>124</v>
      </c>
      <c r="C127">
        <v>45292</v>
      </c>
      <c r="D127">
        <v>275.55959999999999</v>
      </c>
      <c r="E127">
        <v>0</v>
      </c>
      <c r="F127">
        <v>1687.8848</v>
      </c>
      <c r="G127">
        <v>0</v>
      </c>
      <c r="H127">
        <v>0</v>
      </c>
      <c r="I127">
        <v>6832.3549999999996</v>
      </c>
      <c r="J127">
        <v>8795.7988000000005</v>
      </c>
      <c r="K127" s="1">
        <v>8.7890999999999993E-3</v>
      </c>
      <c r="L127">
        <v>0</v>
      </c>
      <c r="M127">
        <v>2026</v>
      </c>
      <c r="N127">
        <v>0</v>
      </c>
      <c r="O127">
        <v>0</v>
      </c>
      <c r="P127">
        <v>6773.4146000000001</v>
      </c>
      <c r="Q127">
        <v>8799.4238000000005</v>
      </c>
      <c r="R127">
        <v>-3.625</v>
      </c>
      <c r="S127">
        <v>-0.04</v>
      </c>
      <c r="T127">
        <f t="shared" si="8"/>
        <v>124.00000000078713</v>
      </c>
      <c r="U127">
        <f t="shared" si="9"/>
        <v>275.55081089999999</v>
      </c>
      <c r="V127">
        <f t="shared" si="10"/>
        <v>990.1889999999994</v>
      </c>
      <c r="W127">
        <f t="shared" si="11"/>
        <v>-760.17280000000028</v>
      </c>
      <c r="X127">
        <f t="shared" si="12"/>
        <v>1750.3617999999997</v>
      </c>
      <c r="Y127" s="3">
        <f t="shared" si="13"/>
        <v>0.13600731041461006</v>
      </c>
      <c r="Z127" s="3">
        <f t="shared" si="14"/>
        <v>0.86394955577492583</v>
      </c>
      <c r="AA127" s="3">
        <f t="shared" si="15"/>
        <v>0.99995686618953594</v>
      </c>
    </row>
    <row r="128" spans="1:27" x14ac:dyDescent="0.25">
      <c r="A128">
        <v>2</v>
      </c>
      <c r="B128">
        <v>125</v>
      </c>
      <c r="C128">
        <v>45657</v>
      </c>
      <c r="D128">
        <v>272.77050000000003</v>
      </c>
      <c r="E128">
        <v>0</v>
      </c>
      <c r="F128">
        <v>1687.8848</v>
      </c>
      <c r="G128">
        <v>0</v>
      </c>
      <c r="H128">
        <v>0</v>
      </c>
      <c r="I128">
        <v>6833.9486999999999</v>
      </c>
      <c r="J128">
        <v>8794.6034999999993</v>
      </c>
      <c r="K128" s="1">
        <v>8.7890999999999993E-3</v>
      </c>
      <c r="L128">
        <v>0</v>
      </c>
      <c r="M128">
        <v>2026</v>
      </c>
      <c r="N128">
        <v>0</v>
      </c>
      <c r="O128">
        <v>0</v>
      </c>
      <c r="P128">
        <v>6772.1719000000003</v>
      </c>
      <c r="Q128">
        <v>8798.1807000000008</v>
      </c>
      <c r="R128">
        <v>-3.5771000000000002</v>
      </c>
      <c r="S128">
        <v>-0.04</v>
      </c>
      <c r="T128">
        <f t="shared" si="8"/>
        <v>124.99931553809034</v>
      </c>
      <c r="U128">
        <f t="shared" si="9"/>
        <v>272.76171090000003</v>
      </c>
      <c r="V128">
        <f t="shared" si="10"/>
        <v>991.78269999999975</v>
      </c>
      <c r="W128">
        <f t="shared" si="11"/>
        <v>-761.41550000000007</v>
      </c>
      <c r="X128">
        <f t="shared" si="12"/>
        <v>1753.1981999999998</v>
      </c>
      <c r="Y128" s="3">
        <f t="shared" si="13"/>
        <v>0.13463065691016782</v>
      </c>
      <c r="Z128" s="3">
        <f t="shared" si="14"/>
        <v>0.86534955577492589</v>
      </c>
      <c r="AA128" s="3">
        <f t="shared" si="15"/>
        <v>0.99998021268509374</v>
      </c>
    </row>
    <row r="129" spans="1:27" x14ac:dyDescent="0.25">
      <c r="A129">
        <v>2</v>
      </c>
      <c r="B129">
        <v>126</v>
      </c>
      <c r="C129">
        <v>46022</v>
      </c>
      <c r="D129">
        <v>269.9873</v>
      </c>
      <c r="E129">
        <v>0</v>
      </c>
      <c r="F129">
        <v>1687.8848</v>
      </c>
      <c r="G129">
        <v>0</v>
      </c>
      <c r="H129">
        <v>0</v>
      </c>
      <c r="I129">
        <v>6835.5352000000003</v>
      </c>
      <c r="J129">
        <v>8793.4071999999996</v>
      </c>
      <c r="K129" s="1">
        <v>1.0742E-2</v>
      </c>
      <c r="L129">
        <v>0</v>
      </c>
      <c r="M129">
        <v>2026</v>
      </c>
      <c r="N129">
        <v>0</v>
      </c>
      <c r="O129">
        <v>0</v>
      </c>
      <c r="P129">
        <v>6770.9404000000004</v>
      </c>
      <c r="Q129">
        <v>8796.9511999999995</v>
      </c>
      <c r="R129">
        <v>-3.5438999999999998</v>
      </c>
      <c r="S129">
        <v>-0.04</v>
      </c>
      <c r="T129">
        <f t="shared" si="8"/>
        <v>125.99863107539356</v>
      </c>
      <c r="U129">
        <f t="shared" si="9"/>
        <v>269.97655800000001</v>
      </c>
      <c r="V129">
        <f t="shared" si="10"/>
        <v>993.36920000000009</v>
      </c>
      <c r="W129">
        <f t="shared" si="11"/>
        <v>-762.64699999999993</v>
      </c>
      <c r="X129">
        <f t="shared" si="12"/>
        <v>1756.0162</v>
      </c>
      <c r="Y129" s="3">
        <f t="shared" si="13"/>
        <v>0.13325595162882528</v>
      </c>
      <c r="Z129" s="3">
        <f t="shared" si="14"/>
        <v>0.86674047384007902</v>
      </c>
      <c r="AA129" s="3">
        <f t="shared" si="15"/>
        <v>0.99999642546890433</v>
      </c>
    </row>
    <row r="130" spans="1:27" x14ac:dyDescent="0.25">
      <c r="A130">
        <v>2</v>
      </c>
      <c r="B130">
        <v>127</v>
      </c>
      <c r="C130">
        <v>46388</v>
      </c>
      <c r="D130">
        <v>267.17680000000001</v>
      </c>
      <c r="E130">
        <v>0</v>
      </c>
      <c r="F130">
        <v>1687.8848</v>
      </c>
      <c r="G130">
        <v>0</v>
      </c>
      <c r="H130">
        <v>0</v>
      </c>
      <c r="I130">
        <v>6837.1030000000001</v>
      </c>
      <c r="J130">
        <v>8792.1641</v>
      </c>
      <c r="K130" s="1">
        <v>1.0742E-2</v>
      </c>
      <c r="L130">
        <v>0</v>
      </c>
      <c r="M130">
        <v>2026</v>
      </c>
      <c r="N130">
        <v>0</v>
      </c>
      <c r="O130">
        <v>0</v>
      </c>
      <c r="P130">
        <v>6769.7196999999996</v>
      </c>
      <c r="Q130">
        <v>8795.7304999999997</v>
      </c>
      <c r="R130">
        <v>-3.5663999999999998</v>
      </c>
      <c r="S130">
        <v>-0.04</v>
      </c>
      <c r="T130">
        <f t="shared" si="8"/>
        <v>127.00068446348391</v>
      </c>
      <c r="U130">
        <f t="shared" si="9"/>
        <v>267.16605800000002</v>
      </c>
      <c r="V130">
        <f t="shared" si="10"/>
        <v>994.9369999999999</v>
      </c>
      <c r="W130">
        <f t="shared" si="11"/>
        <v>-763.8677000000007</v>
      </c>
      <c r="X130">
        <f t="shared" si="12"/>
        <v>1758.8047000000006</v>
      </c>
      <c r="Y130" s="3">
        <f t="shared" si="13"/>
        <v>0.13186873543928926</v>
      </c>
      <c r="Z130" s="3">
        <f t="shared" si="14"/>
        <v>0.86811683119447214</v>
      </c>
      <c r="AA130" s="3">
        <f t="shared" si="15"/>
        <v>0.99998556663376137</v>
      </c>
    </row>
    <row r="131" spans="1:27" x14ac:dyDescent="0.25">
      <c r="A131">
        <v>2</v>
      </c>
      <c r="B131">
        <v>128</v>
      </c>
      <c r="C131">
        <v>46753</v>
      </c>
      <c r="D131">
        <v>264.4717</v>
      </c>
      <c r="E131">
        <v>0</v>
      </c>
      <c r="F131">
        <v>1687.8848</v>
      </c>
      <c r="G131">
        <v>0</v>
      </c>
      <c r="H131">
        <v>0</v>
      </c>
      <c r="I131">
        <v>6838.6522999999997</v>
      </c>
      <c r="J131">
        <v>8791.0087999999996</v>
      </c>
      <c r="K131" s="1">
        <v>7.8125E-3</v>
      </c>
      <c r="L131">
        <v>0</v>
      </c>
      <c r="M131">
        <v>2026</v>
      </c>
      <c r="N131">
        <v>0</v>
      </c>
      <c r="O131">
        <v>0</v>
      </c>
      <c r="P131">
        <v>6768.5132000000003</v>
      </c>
      <c r="Q131">
        <v>8794.5215000000007</v>
      </c>
      <c r="R131">
        <v>-3.5127000000000002</v>
      </c>
      <c r="S131">
        <v>-0.04</v>
      </c>
      <c r="T131">
        <f t="shared" si="8"/>
        <v>128.00000000078714</v>
      </c>
      <c r="U131">
        <f t="shared" si="9"/>
        <v>264.4638875</v>
      </c>
      <c r="V131">
        <f t="shared" si="10"/>
        <v>996.48629999999957</v>
      </c>
      <c r="W131">
        <f t="shared" si="11"/>
        <v>-765.07420000000002</v>
      </c>
      <c r="X131">
        <f t="shared" si="12"/>
        <v>1761.5604999999996</v>
      </c>
      <c r="Y131" s="3">
        <f t="shared" si="13"/>
        <v>0.13053498889437315</v>
      </c>
      <c r="Z131" s="3">
        <f t="shared" si="14"/>
        <v>0.86947704837117457</v>
      </c>
      <c r="AA131" s="3">
        <f t="shared" si="15"/>
        <v>1.0000120372655477</v>
      </c>
    </row>
    <row r="132" spans="1:27" x14ac:dyDescent="0.25">
      <c r="A132">
        <v>2</v>
      </c>
      <c r="B132">
        <v>129</v>
      </c>
      <c r="C132">
        <v>47118</v>
      </c>
      <c r="D132">
        <v>261.71780000000001</v>
      </c>
      <c r="E132">
        <v>0</v>
      </c>
      <c r="F132">
        <v>1687.8848</v>
      </c>
      <c r="G132">
        <v>0</v>
      </c>
      <c r="H132">
        <v>0</v>
      </c>
      <c r="I132">
        <v>6840.1859999999997</v>
      </c>
      <c r="J132">
        <v>8789.7891</v>
      </c>
      <c r="K132" s="1">
        <v>7.8125E-3</v>
      </c>
      <c r="L132">
        <v>0</v>
      </c>
      <c r="M132">
        <v>2026</v>
      </c>
      <c r="N132">
        <v>0</v>
      </c>
      <c r="O132">
        <v>0</v>
      </c>
      <c r="P132">
        <v>6767.3198000000002</v>
      </c>
      <c r="Q132">
        <v>8793.3281000000006</v>
      </c>
      <c r="R132">
        <v>-3.5390999999999999</v>
      </c>
      <c r="S132">
        <v>-0.04</v>
      </c>
      <c r="T132">
        <f t="shared" ref="T132:T195" si="16">(C132/365.25)-0.00273785</f>
        <v>128.99931553809037</v>
      </c>
      <c r="U132">
        <f t="shared" ref="U132:U195" si="17">D132-K132</f>
        <v>261.70998750000001</v>
      </c>
      <c r="V132">
        <f t="shared" si="10"/>
        <v>998.01999999999953</v>
      </c>
      <c r="W132">
        <f t="shared" si="11"/>
        <v>-766.26760000000013</v>
      </c>
      <c r="X132">
        <f t="shared" si="12"/>
        <v>1764.2875999999997</v>
      </c>
      <c r="Y132" s="3">
        <f t="shared" si="13"/>
        <v>0.12917570952615992</v>
      </c>
      <c r="Z132" s="3">
        <f t="shared" si="14"/>
        <v>0.87082309970384975</v>
      </c>
      <c r="AA132" s="3">
        <f t="shared" si="15"/>
        <v>0.99999880923000961</v>
      </c>
    </row>
    <row r="133" spans="1:27" x14ac:dyDescent="0.25">
      <c r="A133">
        <v>2</v>
      </c>
      <c r="B133">
        <v>130</v>
      </c>
      <c r="C133">
        <v>47484</v>
      </c>
      <c r="D133">
        <v>258.97949999999997</v>
      </c>
      <c r="E133">
        <v>0</v>
      </c>
      <c r="F133">
        <v>1687.8848</v>
      </c>
      <c r="G133">
        <v>0</v>
      </c>
      <c r="H133">
        <v>0</v>
      </c>
      <c r="I133">
        <v>6841.6997000000001</v>
      </c>
      <c r="J133">
        <v>8788.5645000000004</v>
      </c>
      <c r="K133" s="1">
        <v>9.7655999999999993E-3</v>
      </c>
      <c r="L133">
        <v>0</v>
      </c>
      <c r="M133">
        <v>2026</v>
      </c>
      <c r="N133">
        <v>0</v>
      </c>
      <c r="O133">
        <v>0</v>
      </c>
      <c r="P133">
        <v>6766.1361999999999</v>
      </c>
      <c r="Q133">
        <v>8792.1465000000007</v>
      </c>
      <c r="R133">
        <v>-3.5819999999999999</v>
      </c>
      <c r="S133">
        <v>-0.04</v>
      </c>
      <c r="T133">
        <f t="shared" si="16"/>
        <v>130.0013689261807</v>
      </c>
      <c r="U133">
        <f t="shared" si="17"/>
        <v>258.96973439999999</v>
      </c>
      <c r="V133">
        <f t="shared" ref="V133:V196" si="18">I133-I$3</f>
        <v>999.53369999999995</v>
      </c>
      <c r="W133">
        <f t="shared" ref="W133:W196" si="19">P133-$P$3</f>
        <v>-767.45120000000043</v>
      </c>
      <c r="X133">
        <f t="shared" ref="X133:X196" si="20">ABS(V133)+ABS(W133)</f>
        <v>1766.9849000000004</v>
      </c>
      <c r="Y133" s="3">
        <f t="shared" ref="Y133:Y196" si="21">U133/M133</f>
        <v>0.12782316604146102</v>
      </c>
      <c r="Z133" s="3">
        <f t="shared" ref="Z133:Z196" si="22">X133/M133</f>
        <v>0.87215444225074057</v>
      </c>
      <c r="AA133" s="3">
        <f t="shared" ref="AA133:AA196" si="23">SUM(Y133:Z133)</f>
        <v>0.99997760829220161</v>
      </c>
    </row>
    <row r="134" spans="1:27" x14ac:dyDescent="0.25">
      <c r="A134">
        <v>2</v>
      </c>
      <c r="B134">
        <v>131</v>
      </c>
      <c r="C134">
        <v>47849</v>
      </c>
      <c r="D134">
        <v>256.3408</v>
      </c>
      <c r="E134">
        <v>0</v>
      </c>
      <c r="F134">
        <v>1687.8848</v>
      </c>
      <c r="G134">
        <v>0</v>
      </c>
      <c r="H134">
        <v>0</v>
      </c>
      <c r="I134">
        <v>6843.1977999999999</v>
      </c>
      <c r="J134">
        <v>8787.4238000000005</v>
      </c>
      <c r="K134" s="1">
        <v>7.8125E-3</v>
      </c>
      <c r="L134">
        <v>0</v>
      </c>
      <c r="M134">
        <v>2026</v>
      </c>
      <c r="N134">
        <v>0</v>
      </c>
      <c r="O134">
        <v>0</v>
      </c>
      <c r="P134">
        <v>6764.9706999999999</v>
      </c>
      <c r="Q134">
        <v>8790.9784999999993</v>
      </c>
      <c r="R134">
        <v>-3.5547</v>
      </c>
      <c r="S134">
        <v>-0.04</v>
      </c>
      <c r="T134">
        <f t="shared" si="16"/>
        <v>131.00068446348394</v>
      </c>
      <c r="U134">
        <f t="shared" si="17"/>
        <v>256.3329875</v>
      </c>
      <c r="V134">
        <f t="shared" si="18"/>
        <v>1001.0317999999997</v>
      </c>
      <c r="W134">
        <f t="shared" si="19"/>
        <v>-768.61670000000049</v>
      </c>
      <c r="X134">
        <f t="shared" si="20"/>
        <v>1769.6485000000002</v>
      </c>
      <c r="Y134" s="3">
        <f t="shared" si="21"/>
        <v>0.12652171150049357</v>
      </c>
      <c r="Z134" s="3">
        <f t="shared" si="22"/>
        <v>0.87346915103652534</v>
      </c>
      <c r="AA134" s="3">
        <f t="shared" si="23"/>
        <v>0.99999086253701885</v>
      </c>
    </row>
    <row r="135" spans="1:27" x14ac:dyDescent="0.25">
      <c r="A135">
        <v>2</v>
      </c>
      <c r="B135">
        <v>132</v>
      </c>
      <c r="C135">
        <v>48214</v>
      </c>
      <c r="D135">
        <v>253.7227</v>
      </c>
      <c r="E135">
        <v>0</v>
      </c>
      <c r="F135">
        <v>1687.8848</v>
      </c>
      <c r="G135">
        <v>0</v>
      </c>
      <c r="H135">
        <v>0</v>
      </c>
      <c r="I135">
        <v>6844.6826000000001</v>
      </c>
      <c r="J135">
        <v>8786.2900000000009</v>
      </c>
      <c r="K135" s="1">
        <v>8.7890999999999993E-3</v>
      </c>
      <c r="L135">
        <v>0</v>
      </c>
      <c r="M135">
        <v>2026</v>
      </c>
      <c r="N135">
        <v>0</v>
      </c>
      <c r="O135">
        <v>0</v>
      </c>
      <c r="P135">
        <v>6763.8109999999997</v>
      </c>
      <c r="Q135">
        <v>8789.8202999999994</v>
      </c>
      <c r="R135">
        <v>-3.5303</v>
      </c>
      <c r="S135">
        <v>-0.04</v>
      </c>
      <c r="T135">
        <f t="shared" si="16"/>
        <v>132.00000000078714</v>
      </c>
      <c r="U135">
        <f t="shared" si="17"/>
        <v>253.7139109</v>
      </c>
      <c r="V135">
        <f t="shared" si="18"/>
        <v>1002.5165999999999</v>
      </c>
      <c r="W135">
        <f t="shared" si="19"/>
        <v>-769.77640000000065</v>
      </c>
      <c r="X135">
        <f t="shared" si="20"/>
        <v>1772.2930000000006</v>
      </c>
      <c r="Y135" s="3">
        <f t="shared" si="21"/>
        <v>0.12522897872655478</v>
      </c>
      <c r="Z135" s="3">
        <f t="shared" si="22"/>
        <v>0.87477443237907238</v>
      </c>
      <c r="AA135" s="3">
        <f t="shared" si="23"/>
        <v>1.0000034111056271</v>
      </c>
    </row>
    <row r="136" spans="1:27" x14ac:dyDescent="0.25">
      <c r="A136">
        <v>2</v>
      </c>
      <c r="B136">
        <v>133</v>
      </c>
      <c r="C136">
        <v>48579</v>
      </c>
      <c r="D136">
        <v>251.1045</v>
      </c>
      <c r="E136">
        <v>0</v>
      </c>
      <c r="F136">
        <v>1687.8848</v>
      </c>
      <c r="G136">
        <v>0</v>
      </c>
      <c r="H136">
        <v>0</v>
      </c>
      <c r="I136">
        <v>6846.1566999999995</v>
      </c>
      <c r="J136">
        <v>8785.1465000000007</v>
      </c>
      <c r="K136" s="1">
        <v>8.7890999999999993E-3</v>
      </c>
      <c r="L136">
        <v>0</v>
      </c>
      <c r="M136">
        <v>2026</v>
      </c>
      <c r="N136">
        <v>0</v>
      </c>
      <c r="O136">
        <v>0</v>
      </c>
      <c r="P136">
        <v>6762.6611000000003</v>
      </c>
      <c r="Q136">
        <v>8788.6699000000008</v>
      </c>
      <c r="R136">
        <v>-3.5234000000000001</v>
      </c>
      <c r="S136">
        <v>-0.04</v>
      </c>
      <c r="T136">
        <f t="shared" si="16"/>
        <v>132.99931553809037</v>
      </c>
      <c r="U136">
        <f t="shared" si="17"/>
        <v>251.0957109</v>
      </c>
      <c r="V136">
        <f t="shared" si="18"/>
        <v>1003.9906999999994</v>
      </c>
      <c r="W136">
        <f t="shared" si="19"/>
        <v>-770.92630000000008</v>
      </c>
      <c r="X136">
        <f t="shared" si="20"/>
        <v>1774.9169999999995</v>
      </c>
      <c r="Y136" s="3">
        <f t="shared" si="21"/>
        <v>0.12393667862783811</v>
      </c>
      <c r="Z136" s="3">
        <f t="shared" si="22"/>
        <v>0.876069595261599</v>
      </c>
      <c r="AA136" s="3">
        <f t="shared" si="23"/>
        <v>1.0000062738894371</v>
      </c>
    </row>
    <row r="137" spans="1:27" x14ac:dyDescent="0.25">
      <c r="A137">
        <v>2</v>
      </c>
      <c r="B137">
        <v>134</v>
      </c>
      <c r="C137">
        <v>48944</v>
      </c>
      <c r="D137">
        <v>248.51560000000001</v>
      </c>
      <c r="E137">
        <v>0</v>
      </c>
      <c r="F137">
        <v>1687.8848</v>
      </c>
      <c r="G137">
        <v>0</v>
      </c>
      <c r="H137">
        <v>0</v>
      </c>
      <c r="I137">
        <v>6847.6079</v>
      </c>
      <c r="J137">
        <v>8784.0077999999994</v>
      </c>
      <c r="K137" s="1">
        <v>6.8358999999999998E-3</v>
      </c>
      <c r="L137">
        <v>0</v>
      </c>
      <c r="M137">
        <v>2026</v>
      </c>
      <c r="N137">
        <v>0</v>
      </c>
      <c r="O137">
        <v>0</v>
      </c>
      <c r="P137">
        <v>6761.5268999999998</v>
      </c>
      <c r="Q137">
        <v>8787.5331999999999</v>
      </c>
      <c r="R137">
        <v>-3.5253999999999999</v>
      </c>
      <c r="S137">
        <v>-0.04</v>
      </c>
      <c r="T137">
        <f t="shared" si="16"/>
        <v>133.99863107539358</v>
      </c>
      <c r="U137">
        <f t="shared" si="17"/>
        <v>248.50876410000001</v>
      </c>
      <c r="V137">
        <f t="shared" si="18"/>
        <v>1005.4418999999998</v>
      </c>
      <c r="W137">
        <f t="shared" si="19"/>
        <v>-772.0605000000005</v>
      </c>
      <c r="X137">
        <f t="shared" si="20"/>
        <v>1777.5024000000003</v>
      </c>
      <c r="Y137" s="3">
        <f t="shared" si="21"/>
        <v>0.12265980459032577</v>
      </c>
      <c r="Z137" s="3">
        <f t="shared" si="22"/>
        <v>0.87734570582428451</v>
      </c>
      <c r="AA137" s="3">
        <f t="shared" si="23"/>
        <v>1.0000055104146104</v>
      </c>
    </row>
    <row r="138" spans="1:27" x14ac:dyDescent="0.25">
      <c r="A138">
        <v>2</v>
      </c>
      <c r="B138">
        <v>135</v>
      </c>
      <c r="C138">
        <v>49310</v>
      </c>
      <c r="D138">
        <v>245.97749999999999</v>
      </c>
      <c r="E138">
        <v>0</v>
      </c>
      <c r="F138">
        <v>1687.8848</v>
      </c>
      <c r="G138">
        <v>0</v>
      </c>
      <c r="H138">
        <v>0</v>
      </c>
      <c r="I138">
        <v>6849.0497999999998</v>
      </c>
      <c r="J138">
        <v>8782.9120999999996</v>
      </c>
      <c r="K138" s="1">
        <v>7.8125E-3</v>
      </c>
      <c r="L138">
        <v>0</v>
      </c>
      <c r="M138">
        <v>2026</v>
      </c>
      <c r="N138">
        <v>0</v>
      </c>
      <c r="O138">
        <v>0</v>
      </c>
      <c r="P138">
        <v>6760.4053000000004</v>
      </c>
      <c r="Q138">
        <v>8786.4130999999998</v>
      </c>
      <c r="R138">
        <v>-3.5009999999999999</v>
      </c>
      <c r="S138">
        <v>-0.04</v>
      </c>
      <c r="T138">
        <f t="shared" si="16"/>
        <v>135.00068446348394</v>
      </c>
      <c r="U138">
        <f t="shared" si="17"/>
        <v>245.96968749999999</v>
      </c>
      <c r="V138">
        <f t="shared" si="18"/>
        <v>1006.8837999999996</v>
      </c>
      <c r="W138">
        <f t="shared" si="19"/>
        <v>-773.18209999999999</v>
      </c>
      <c r="X138">
        <f t="shared" si="20"/>
        <v>1780.0658999999996</v>
      </c>
      <c r="Y138" s="3">
        <f t="shared" si="21"/>
        <v>0.12140655848963475</v>
      </c>
      <c r="Z138" s="3">
        <f t="shared" si="22"/>
        <v>0.87861100691016758</v>
      </c>
      <c r="AA138" s="3">
        <f t="shared" si="23"/>
        <v>1.0000175653998022</v>
      </c>
    </row>
    <row r="139" spans="1:27" x14ac:dyDescent="0.25">
      <c r="A139">
        <v>2</v>
      </c>
      <c r="B139">
        <v>136</v>
      </c>
      <c r="C139">
        <v>49675</v>
      </c>
      <c r="D139">
        <v>243.38380000000001</v>
      </c>
      <c r="E139">
        <v>0</v>
      </c>
      <c r="F139">
        <v>1687.8848</v>
      </c>
      <c r="G139">
        <v>0</v>
      </c>
      <c r="H139">
        <v>0</v>
      </c>
      <c r="I139">
        <v>6850.4722000000002</v>
      </c>
      <c r="J139">
        <v>8781.7402000000002</v>
      </c>
      <c r="K139" s="1">
        <v>6.8358999999999998E-3</v>
      </c>
      <c r="L139">
        <v>0</v>
      </c>
      <c r="M139">
        <v>2026</v>
      </c>
      <c r="N139">
        <v>0</v>
      </c>
      <c r="O139">
        <v>0</v>
      </c>
      <c r="P139">
        <v>6759.2954</v>
      </c>
      <c r="Q139">
        <v>8785.3027000000002</v>
      </c>
      <c r="R139">
        <v>-3.5625</v>
      </c>
      <c r="S139">
        <v>-0.04</v>
      </c>
      <c r="T139">
        <f t="shared" si="16"/>
        <v>136.00000000078714</v>
      </c>
      <c r="U139">
        <f t="shared" si="17"/>
        <v>243.37696410000001</v>
      </c>
      <c r="V139">
        <f t="shared" si="18"/>
        <v>1008.3062</v>
      </c>
      <c r="W139">
        <f t="shared" si="19"/>
        <v>-774.29200000000037</v>
      </c>
      <c r="X139">
        <f t="shared" si="20"/>
        <v>1782.5982000000004</v>
      </c>
      <c r="Y139" s="3">
        <f t="shared" si="21"/>
        <v>0.12012683321816388</v>
      </c>
      <c r="Z139" s="3">
        <f t="shared" si="22"/>
        <v>0.87986090819348484</v>
      </c>
      <c r="AA139" s="3">
        <f t="shared" si="23"/>
        <v>0.9999877414116487</v>
      </c>
    </row>
    <row r="140" spans="1:27" x14ac:dyDescent="0.25">
      <c r="A140">
        <v>2</v>
      </c>
      <c r="B140">
        <v>137</v>
      </c>
      <c r="C140">
        <v>50040</v>
      </c>
      <c r="D140">
        <v>240.86429999999999</v>
      </c>
      <c r="E140">
        <v>0</v>
      </c>
      <c r="F140">
        <v>1687.8848</v>
      </c>
      <c r="G140">
        <v>0</v>
      </c>
      <c r="H140">
        <v>0</v>
      </c>
      <c r="I140">
        <v>6851.8809000000001</v>
      </c>
      <c r="J140">
        <v>8780.6298999999999</v>
      </c>
      <c r="K140" s="1">
        <v>9.7655999999999993E-3</v>
      </c>
      <c r="L140">
        <v>0</v>
      </c>
      <c r="M140">
        <v>2026</v>
      </c>
      <c r="N140">
        <v>0</v>
      </c>
      <c r="O140">
        <v>0</v>
      </c>
      <c r="P140">
        <v>6758.1967999999997</v>
      </c>
      <c r="Q140">
        <v>8784.2070000000003</v>
      </c>
      <c r="R140">
        <v>-3.5771000000000002</v>
      </c>
      <c r="S140">
        <v>-0.04</v>
      </c>
      <c r="T140">
        <f t="shared" si="16"/>
        <v>136.99931553809037</v>
      </c>
      <c r="U140">
        <f t="shared" si="17"/>
        <v>240.85453439999998</v>
      </c>
      <c r="V140">
        <f t="shared" si="18"/>
        <v>1009.7148999999999</v>
      </c>
      <c r="W140">
        <f t="shared" si="19"/>
        <v>-775.39060000000063</v>
      </c>
      <c r="X140">
        <f t="shared" si="20"/>
        <v>1785.1055000000006</v>
      </c>
      <c r="Y140" s="3">
        <f t="shared" si="21"/>
        <v>0.11888180375123394</v>
      </c>
      <c r="Z140" s="3">
        <f t="shared" si="22"/>
        <v>0.88109846989141194</v>
      </c>
      <c r="AA140" s="3">
        <f t="shared" si="23"/>
        <v>0.99998027364264586</v>
      </c>
    </row>
    <row r="141" spans="1:27" x14ac:dyDescent="0.25">
      <c r="A141">
        <v>2</v>
      </c>
      <c r="B141">
        <v>138</v>
      </c>
      <c r="C141">
        <v>50406</v>
      </c>
      <c r="D141">
        <v>238.41990000000001</v>
      </c>
      <c r="E141">
        <v>0</v>
      </c>
      <c r="F141">
        <v>1687.8848</v>
      </c>
      <c r="G141">
        <v>0</v>
      </c>
      <c r="H141">
        <v>0</v>
      </c>
      <c r="I141">
        <v>6853.2772999999997</v>
      </c>
      <c r="J141">
        <v>8779.5820000000003</v>
      </c>
      <c r="K141" s="1">
        <v>1.1719E-2</v>
      </c>
      <c r="L141">
        <v>0</v>
      </c>
      <c r="M141">
        <v>2026</v>
      </c>
      <c r="N141">
        <v>0</v>
      </c>
      <c r="O141">
        <v>0</v>
      </c>
      <c r="P141">
        <v>6757.1068999999998</v>
      </c>
      <c r="Q141">
        <v>8783.1190999999999</v>
      </c>
      <c r="R141">
        <v>-3.5371000000000001</v>
      </c>
      <c r="S141">
        <v>-0.04</v>
      </c>
      <c r="T141">
        <f t="shared" si="16"/>
        <v>138.0013689261807</v>
      </c>
      <c r="U141">
        <f t="shared" si="17"/>
        <v>238.40818100000001</v>
      </c>
      <c r="V141">
        <f t="shared" si="18"/>
        <v>1011.1112999999996</v>
      </c>
      <c r="W141">
        <f t="shared" si="19"/>
        <v>-776.48050000000057</v>
      </c>
      <c r="X141">
        <f t="shared" si="20"/>
        <v>1787.5918000000001</v>
      </c>
      <c r="Y141" s="3">
        <f t="shared" si="21"/>
        <v>0.11767432428430405</v>
      </c>
      <c r="Z141" s="3">
        <f t="shared" si="22"/>
        <v>0.88232566633761111</v>
      </c>
      <c r="AA141" s="3">
        <f t="shared" si="23"/>
        <v>0.99999999062191514</v>
      </c>
    </row>
    <row r="142" spans="1:27" x14ac:dyDescent="0.25">
      <c r="A142">
        <v>2</v>
      </c>
      <c r="B142">
        <v>139</v>
      </c>
      <c r="C142">
        <v>50771</v>
      </c>
      <c r="D142">
        <v>235.9639</v>
      </c>
      <c r="E142">
        <v>0</v>
      </c>
      <c r="F142">
        <v>1687.8848</v>
      </c>
      <c r="G142">
        <v>0</v>
      </c>
      <c r="H142">
        <v>0</v>
      </c>
      <c r="I142">
        <v>6854.6625999999997</v>
      </c>
      <c r="J142">
        <v>8778.5116999999991</v>
      </c>
      <c r="K142" s="1">
        <v>1.0742E-2</v>
      </c>
      <c r="L142">
        <v>0</v>
      </c>
      <c r="M142">
        <v>2026</v>
      </c>
      <c r="N142">
        <v>0</v>
      </c>
      <c r="O142">
        <v>0</v>
      </c>
      <c r="P142">
        <v>6756.0293000000001</v>
      </c>
      <c r="Q142">
        <v>8782.0400000000009</v>
      </c>
      <c r="R142">
        <v>-3.5283000000000002</v>
      </c>
      <c r="S142">
        <v>-0.04</v>
      </c>
      <c r="T142">
        <f t="shared" si="16"/>
        <v>139.00068446348394</v>
      </c>
      <c r="U142">
        <f t="shared" si="17"/>
        <v>235.953158</v>
      </c>
      <c r="V142">
        <f t="shared" si="18"/>
        <v>1012.4965999999995</v>
      </c>
      <c r="W142">
        <f t="shared" si="19"/>
        <v>-777.55810000000019</v>
      </c>
      <c r="X142">
        <f t="shared" si="20"/>
        <v>1790.0546999999997</v>
      </c>
      <c r="Y142" s="3">
        <f t="shared" si="21"/>
        <v>0.11646256564659428</v>
      </c>
      <c r="Z142" s="3">
        <f t="shared" si="22"/>
        <v>0.88354131293188531</v>
      </c>
      <c r="AA142" s="3">
        <f t="shared" si="23"/>
        <v>1.0000038785784795</v>
      </c>
    </row>
    <row r="143" spans="1:27" x14ac:dyDescent="0.25">
      <c r="A143">
        <v>2</v>
      </c>
      <c r="B143">
        <v>140</v>
      </c>
      <c r="C143">
        <v>51136</v>
      </c>
      <c r="D143">
        <v>233.53219999999999</v>
      </c>
      <c r="E143">
        <v>0</v>
      </c>
      <c r="F143">
        <v>1687.8848</v>
      </c>
      <c r="G143">
        <v>0</v>
      </c>
      <c r="H143">
        <v>0</v>
      </c>
      <c r="I143">
        <v>6856.0263999999997</v>
      </c>
      <c r="J143">
        <v>8777.4434000000001</v>
      </c>
      <c r="K143" s="1">
        <v>1.1719E-2</v>
      </c>
      <c r="L143">
        <v>0</v>
      </c>
      <c r="M143">
        <v>2026</v>
      </c>
      <c r="N143">
        <v>0</v>
      </c>
      <c r="O143">
        <v>0</v>
      </c>
      <c r="P143">
        <v>6754.9643999999998</v>
      </c>
      <c r="Q143">
        <v>8780.9766</v>
      </c>
      <c r="R143">
        <v>-3.5331999999999999</v>
      </c>
      <c r="S143">
        <v>-0.04</v>
      </c>
      <c r="T143">
        <f t="shared" si="16"/>
        <v>140.00000000078714</v>
      </c>
      <c r="U143">
        <f t="shared" si="17"/>
        <v>233.52048099999999</v>
      </c>
      <c r="V143">
        <f t="shared" si="18"/>
        <v>1013.8603999999996</v>
      </c>
      <c r="W143">
        <f t="shared" si="19"/>
        <v>-778.6230000000005</v>
      </c>
      <c r="X143">
        <f t="shared" si="20"/>
        <v>1792.4834000000001</v>
      </c>
      <c r="Y143" s="3">
        <f t="shared" si="21"/>
        <v>0.11526183662388943</v>
      </c>
      <c r="Z143" s="3">
        <f t="shared" si="22"/>
        <v>0.8847400789733465</v>
      </c>
      <c r="AA143" s="3">
        <f t="shared" si="23"/>
        <v>1.0000019155972359</v>
      </c>
    </row>
    <row r="144" spans="1:27" x14ac:dyDescent="0.25">
      <c r="A144">
        <v>2</v>
      </c>
      <c r="B144">
        <v>141</v>
      </c>
      <c r="C144">
        <v>51501</v>
      </c>
      <c r="D144">
        <v>231.10740000000001</v>
      </c>
      <c r="E144">
        <v>0</v>
      </c>
      <c r="F144">
        <v>1687.8848</v>
      </c>
      <c r="G144">
        <v>0</v>
      </c>
      <c r="H144">
        <v>0</v>
      </c>
      <c r="I144">
        <v>6857.3760000000002</v>
      </c>
      <c r="J144">
        <v>8776.3682000000008</v>
      </c>
      <c r="K144" s="1">
        <v>9.7655999999999993E-3</v>
      </c>
      <c r="L144">
        <v>0</v>
      </c>
      <c r="M144">
        <v>2026</v>
      </c>
      <c r="N144">
        <v>0</v>
      </c>
      <c r="O144">
        <v>0</v>
      </c>
      <c r="P144">
        <v>6753.9071999999996</v>
      </c>
      <c r="Q144">
        <v>8779.9169999999995</v>
      </c>
      <c r="R144">
        <v>-3.5488</v>
      </c>
      <c r="S144">
        <v>-0.04</v>
      </c>
      <c r="T144">
        <f t="shared" si="16"/>
        <v>140.99931553809037</v>
      </c>
      <c r="U144">
        <f t="shared" si="17"/>
        <v>231.0976344</v>
      </c>
      <c r="V144">
        <f t="shared" si="18"/>
        <v>1015.21</v>
      </c>
      <c r="W144">
        <f t="shared" si="19"/>
        <v>-779.6802000000007</v>
      </c>
      <c r="X144">
        <f t="shared" si="20"/>
        <v>1794.8902000000007</v>
      </c>
      <c r="Y144" s="3">
        <f t="shared" si="21"/>
        <v>0.11406595972359329</v>
      </c>
      <c r="Z144" s="3">
        <f t="shared" si="22"/>
        <v>0.88592803553800625</v>
      </c>
      <c r="AA144" s="3">
        <f t="shared" si="23"/>
        <v>0.99999399526159949</v>
      </c>
    </row>
    <row r="145" spans="1:27" x14ac:dyDescent="0.25">
      <c r="A145">
        <v>2</v>
      </c>
      <c r="B145">
        <v>142</v>
      </c>
      <c r="C145">
        <v>51866</v>
      </c>
      <c r="D145">
        <v>228.70410000000001</v>
      </c>
      <c r="E145">
        <v>0</v>
      </c>
      <c r="F145">
        <v>1687.8848</v>
      </c>
      <c r="G145">
        <v>0</v>
      </c>
      <c r="H145">
        <v>0</v>
      </c>
      <c r="I145">
        <v>6858.7212</v>
      </c>
      <c r="J145">
        <v>8775.3104999999996</v>
      </c>
      <c r="K145" s="1">
        <v>5.8593999999999999E-3</v>
      </c>
      <c r="L145">
        <v>0</v>
      </c>
      <c r="M145">
        <v>2026</v>
      </c>
      <c r="N145">
        <v>0</v>
      </c>
      <c r="O145">
        <v>0</v>
      </c>
      <c r="P145">
        <v>6752.8617999999997</v>
      </c>
      <c r="Q145">
        <v>8778.8672000000006</v>
      </c>
      <c r="R145">
        <v>-3.5566</v>
      </c>
      <c r="S145">
        <v>-0.04</v>
      </c>
      <c r="T145">
        <f t="shared" si="16"/>
        <v>141.99863107539358</v>
      </c>
      <c r="U145">
        <f t="shared" si="17"/>
        <v>228.69824060000002</v>
      </c>
      <c r="V145">
        <f t="shared" si="18"/>
        <v>1016.5551999999998</v>
      </c>
      <c r="W145">
        <f t="shared" si="19"/>
        <v>-780.72560000000067</v>
      </c>
      <c r="X145">
        <f t="shared" si="20"/>
        <v>1797.2808000000005</v>
      </c>
      <c r="Y145" s="3">
        <f t="shared" si="21"/>
        <v>0.11288165873642647</v>
      </c>
      <c r="Z145" s="3">
        <f t="shared" si="22"/>
        <v>0.88710799605133295</v>
      </c>
      <c r="AA145" s="3">
        <f t="shared" si="23"/>
        <v>0.99998965478775936</v>
      </c>
    </row>
    <row r="146" spans="1:27" x14ac:dyDescent="0.25">
      <c r="A146">
        <v>2</v>
      </c>
      <c r="B146">
        <v>143</v>
      </c>
      <c r="C146">
        <v>52232</v>
      </c>
      <c r="D146">
        <v>226.4033</v>
      </c>
      <c r="E146">
        <v>0</v>
      </c>
      <c r="F146">
        <v>1687.8848</v>
      </c>
      <c r="G146">
        <v>0</v>
      </c>
      <c r="H146">
        <v>0</v>
      </c>
      <c r="I146">
        <v>6860.0434999999998</v>
      </c>
      <c r="J146">
        <v>8774.3320000000003</v>
      </c>
      <c r="K146" s="1">
        <v>5.8593999999999999E-3</v>
      </c>
      <c r="L146">
        <v>0</v>
      </c>
      <c r="M146">
        <v>2026</v>
      </c>
      <c r="N146">
        <v>0</v>
      </c>
      <c r="O146">
        <v>0</v>
      </c>
      <c r="P146">
        <v>6751.8271000000004</v>
      </c>
      <c r="Q146">
        <v>8777.8330000000005</v>
      </c>
      <c r="R146">
        <v>-3.5009999999999999</v>
      </c>
      <c r="S146">
        <v>-0.04</v>
      </c>
      <c r="T146">
        <f t="shared" si="16"/>
        <v>143.00068446348394</v>
      </c>
      <c r="U146">
        <f t="shared" si="17"/>
        <v>226.39744060000001</v>
      </c>
      <c r="V146">
        <f t="shared" si="18"/>
        <v>1017.8774999999996</v>
      </c>
      <c r="W146">
        <f t="shared" si="19"/>
        <v>-781.76029999999992</v>
      </c>
      <c r="X146">
        <f t="shared" si="20"/>
        <v>1799.6377999999995</v>
      </c>
      <c r="Y146" s="3">
        <f t="shared" si="21"/>
        <v>0.11174602201382033</v>
      </c>
      <c r="Z146" s="3">
        <f t="shared" si="22"/>
        <v>0.88827137216189511</v>
      </c>
      <c r="AA146" s="3">
        <f t="shared" si="23"/>
        <v>1.0000173941757153</v>
      </c>
    </row>
    <row r="147" spans="1:27" x14ac:dyDescent="0.25">
      <c r="A147">
        <v>2</v>
      </c>
      <c r="B147">
        <v>144</v>
      </c>
      <c r="C147">
        <v>52597</v>
      </c>
      <c r="D147">
        <v>224.03219999999999</v>
      </c>
      <c r="E147">
        <v>0</v>
      </c>
      <c r="F147">
        <v>1687.8848</v>
      </c>
      <c r="G147">
        <v>0</v>
      </c>
      <c r="H147">
        <v>0</v>
      </c>
      <c r="I147">
        <v>6861.3559999999998</v>
      </c>
      <c r="J147">
        <v>8773.2734</v>
      </c>
      <c r="K147" s="1">
        <v>6.8358999999999998E-3</v>
      </c>
      <c r="L147">
        <v>0</v>
      </c>
      <c r="M147">
        <v>2026</v>
      </c>
      <c r="N147">
        <v>0</v>
      </c>
      <c r="O147">
        <v>0</v>
      </c>
      <c r="P147">
        <v>6750.8041999999996</v>
      </c>
      <c r="Q147">
        <v>8776.8104999999996</v>
      </c>
      <c r="R147">
        <v>-3.5371000000000001</v>
      </c>
      <c r="S147">
        <v>-0.04</v>
      </c>
      <c r="T147">
        <f t="shared" si="16"/>
        <v>144.00000000078714</v>
      </c>
      <c r="U147">
        <f t="shared" si="17"/>
        <v>224.02536409999999</v>
      </c>
      <c r="V147">
        <f t="shared" si="18"/>
        <v>1019.1899999999996</v>
      </c>
      <c r="W147">
        <f t="shared" si="19"/>
        <v>-782.78320000000076</v>
      </c>
      <c r="X147">
        <f t="shared" si="20"/>
        <v>1801.9732000000004</v>
      </c>
      <c r="Y147" s="3">
        <f t="shared" si="21"/>
        <v>0.1105752043928924</v>
      </c>
      <c r="Z147" s="3">
        <f t="shared" si="22"/>
        <v>0.88942408687068131</v>
      </c>
      <c r="AA147" s="3">
        <f t="shared" si="23"/>
        <v>0.99999929126357368</v>
      </c>
    </row>
    <row r="148" spans="1:27" x14ac:dyDescent="0.25">
      <c r="A148">
        <v>2</v>
      </c>
      <c r="B148">
        <v>145</v>
      </c>
      <c r="C148">
        <v>52962</v>
      </c>
      <c r="D148">
        <v>221.71879999999999</v>
      </c>
      <c r="E148">
        <v>0</v>
      </c>
      <c r="F148">
        <v>1687.8848</v>
      </c>
      <c r="G148">
        <v>0</v>
      </c>
      <c r="H148">
        <v>0</v>
      </c>
      <c r="I148">
        <v>6862.6508999999996</v>
      </c>
      <c r="J148">
        <v>8772.2538999999997</v>
      </c>
      <c r="K148" s="1">
        <v>5.8593999999999999E-3</v>
      </c>
      <c r="L148">
        <v>0</v>
      </c>
      <c r="M148">
        <v>2026</v>
      </c>
      <c r="N148">
        <v>0</v>
      </c>
      <c r="O148">
        <v>0</v>
      </c>
      <c r="P148">
        <v>6749.7910000000002</v>
      </c>
      <c r="Q148">
        <v>8775.7968999999994</v>
      </c>
      <c r="R148">
        <v>-3.5430000000000001</v>
      </c>
      <c r="S148">
        <v>-0.04</v>
      </c>
      <c r="T148">
        <f t="shared" si="16"/>
        <v>144.99931553809037</v>
      </c>
      <c r="U148">
        <f t="shared" si="17"/>
        <v>221.7129406</v>
      </c>
      <c r="V148">
        <f t="shared" si="18"/>
        <v>1020.4848999999995</v>
      </c>
      <c r="W148">
        <f t="shared" si="19"/>
        <v>-783.79640000000018</v>
      </c>
      <c r="X148">
        <f t="shared" si="20"/>
        <v>1804.2812999999996</v>
      </c>
      <c r="Y148" s="3">
        <f t="shared" si="21"/>
        <v>0.10943383050345508</v>
      </c>
      <c r="Z148" s="3">
        <f t="shared" si="22"/>
        <v>0.89056332675222094</v>
      </c>
      <c r="AA148" s="3">
        <f t="shared" si="23"/>
        <v>0.99999715725567606</v>
      </c>
    </row>
    <row r="149" spans="1:27" x14ac:dyDescent="0.25">
      <c r="A149">
        <v>2</v>
      </c>
      <c r="B149">
        <v>146</v>
      </c>
      <c r="C149">
        <v>53328</v>
      </c>
      <c r="D149">
        <v>219.4033</v>
      </c>
      <c r="E149">
        <v>0</v>
      </c>
      <c r="F149">
        <v>1687.8848</v>
      </c>
      <c r="G149">
        <v>0</v>
      </c>
      <c r="H149">
        <v>0</v>
      </c>
      <c r="I149">
        <v>6863.9350999999997</v>
      </c>
      <c r="J149">
        <v>8771.2227000000003</v>
      </c>
      <c r="K149" s="1">
        <v>5.8593999999999999E-3</v>
      </c>
      <c r="L149">
        <v>0</v>
      </c>
      <c r="M149">
        <v>2026</v>
      </c>
      <c r="N149">
        <v>0</v>
      </c>
      <c r="O149">
        <v>0</v>
      </c>
      <c r="P149">
        <v>6748.7880999999998</v>
      </c>
      <c r="Q149">
        <v>8774.7939000000006</v>
      </c>
      <c r="R149">
        <v>-3.5712999999999999</v>
      </c>
      <c r="S149">
        <v>-0.04</v>
      </c>
      <c r="T149">
        <f t="shared" si="16"/>
        <v>146.0013689261807</v>
      </c>
      <c r="U149">
        <f t="shared" si="17"/>
        <v>219.39744060000001</v>
      </c>
      <c r="V149">
        <f t="shared" si="18"/>
        <v>1021.7690999999995</v>
      </c>
      <c r="W149">
        <f t="shared" si="19"/>
        <v>-784.79930000000058</v>
      </c>
      <c r="X149">
        <f t="shared" si="20"/>
        <v>1806.5684000000001</v>
      </c>
      <c r="Y149" s="3">
        <f t="shared" si="21"/>
        <v>0.10829093810463969</v>
      </c>
      <c r="Z149" s="3">
        <f t="shared" si="22"/>
        <v>0.89169220138203364</v>
      </c>
      <c r="AA149" s="3">
        <f t="shared" si="23"/>
        <v>0.99998313948667339</v>
      </c>
    </row>
    <row r="150" spans="1:27" x14ac:dyDescent="0.25">
      <c r="A150">
        <v>2</v>
      </c>
      <c r="B150">
        <v>147</v>
      </c>
      <c r="C150">
        <v>53693</v>
      </c>
      <c r="D150">
        <v>217.21680000000001</v>
      </c>
      <c r="E150">
        <v>0</v>
      </c>
      <c r="F150">
        <v>1687.8848</v>
      </c>
      <c r="G150">
        <v>0</v>
      </c>
      <c r="H150">
        <v>0</v>
      </c>
      <c r="I150">
        <v>6865.2012000000004</v>
      </c>
      <c r="J150">
        <v>8770.3027000000002</v>
      </c>
      <c r="K150" s="1">
        <v>5.8593999999999999E-3</v>
      </c>
      <c r="L150">
        <v>0</v>
      </c>
      <c r="M150">
        <v>2026</v>
      </c>
      <c r="N150">
        <v>0</v>
      </c>
      <c r="O150">
        <v>0</v>
      </c>
      <c r="P150">
        <v>6747.7948999999999</v>
      </c>
      <c r="Q150">
        <v>8773.8008000000009</v>
      </c>
      <c r="R150">
        <v>-3.4980000000000002</v>
      </c>
      <c r="S150">
        <v>-0.04</v>
      </c>
      <c r="T150">
        <f t="shared" si="16"/>
        <v>147.00068446348394</v>
      </c>
      <c r="U150">
        <f t="shared" si="17"/>
        <v>217.21094060000001</v>
      </c>
      <c r="V150">
        <f t="shared" si="18"/>
        <v>1023.0352000000003</v>
      </c>
      <c r="W150">
        <f t="shared" si="19"/>
        <v>-785.79250000000047</v>
      </c>
      <c r="X150">
        <f t="shared" si="20"/>
        <v>1808.8277000000007</v>
      </c>
      <c r="Y150" s="3">
        <f t="shared" si="21"/>
        <v>0.10721171796643633</v>
      </c>
      <c r="Z150" s="3">
        <f t="shared" si="22"/>
        <v>0.89280735439289272</v>
      </c>
      <c r="AA150" s="3">
        <f t="shared" si="23"/>
        <v>1.000019072359329</v>
      </c>
    </row>
    <row r="151" spans="1:27" x14ac:dyDescent="0.25">
      <c r="A151">
        <v>2</v>
      </c>
      <c r="B151">
        <v>148</v>
      </c>
      <c r="C151">
        <v>54058</v>
      </c>
      <c r="D151">
        <v>214.94630000000001</v>
      </c>
      <c r="E151">
        <v>0</v>
      </c>
      <c r="F151">
        <v>1687.8848</v>
      </c>
      <c r="G151">
        <v>0</v>
      </c>
      <c r="H151">
        <v>0</v>
      </c>
      <c r="I151">
        <v>6866.4629000000004</v>
      </c>
      <c r="J151">
        <v>8769.2939000000006</v>
      </c>
      <c r="K151" s="1">
        <v>6.8358999999999998E-3</v>
      </c>
      <c r="L151">
        <v>0</v>
      </c>
      <c r="M151">
        <v>2026</v>
      </c>
      <c r="N151">
        <v>0</v>
      </c>
      <c r="O151">
        <v>0</v>
      </c>
      <c r="P151">
        <v>6746.8095999999996</v>
      </c>
      <c r="Q151">
        <v>8772.8163999999997</v>
      </c>
      <c r="R151">
        <v>-3.5225</v>
      </c>
      <c r="S151">
        <v>-0.04</v>
      </c>
      <c r="T151">
        <f t="shared" si="16"/>
        <v>148.00000000078714</v>
      </c>
      <c r="U151">
        <f t="shared" si="17"/>
        <v>214.93946410000001</v>
      </c>
      <c r="V151">
        <f t="shared" si="18"/>
        <v>1024.2969000000003</v>
      </c>
      <c r="W151">
        <f t="shared" si="19"/>
        <v>-786.77780000000075</v>
      </c>
      <c r="X151">
        <f t="shared" si="20"/>
        <v>1811.074700000001</v>
      </c>
      <c r="Y151" s="3">
        <f t="shared" si="21"/>
        <v>0.10609055483711748</v>
      </c>
      <c r="Z151" s="3">
        <f t="shared" si="22"/>
        <v>0.89391643632773987</v>
      </c>
      <c r="AA151" s="3">
        <f t="shared" si="23"/>
        <v>1.0000069911648573</v>
      </c>
    </row>
    <row r="152" spans="1:27" x14ac:dyDescent="0.25">
      <c r="A152">
        <v>2</v>
      </c>
      <c r="B152">
        <v>149</v>
      </c>
      <c r="C152">
        <v>54423</v>
      </c>
      <c r="D152">
        <v>212.69820000000001</v>
      </c>
      <c r="E152">
        <v>0</v>
      </c>
      <c r="F152">
        <v>1687.8848</v>
      </c>
      <c r="G152">
        <v>0</v>
      </c>
      <c r="H152">
        <v>0</v>
      </c>
      <c r="I152">
        <v>6867.7236000000003</v>
      </c>
      <c r="J152">
        <v>8768.3065999999999</v>
      </c>
      <c r="K152" s="1">
        <v>5.8593999999999999E-3</v>
      </c>
      <c r="L152">
        <v>0</v>
      </c>
      <c r="M152">
        <v>2026</v>
      </c>
      <c r="N152">
        <v>0</v>
      </c>
      <c r="O152">
        <v>0</v>
      </c>
      <c r="P152">
        <v>6745.8563999999997</v>
      </c>
      <c r="Q152">
        <v>8771.8623000000007</v>
      </c>
      <c r="R152">
        <v>-3.5556999999999999</v>
      </c>
      <c r="S152">
        <v>-0.04</v>
      </c>
      <c r="T152">
        <f t="shared" si="16"/>
        <v>148.99931553809037</v>
      </c>
      <c r="U152">
        <f t="shared" si="17"/>
        <v>212.69234060000002</v>
      </c>
      <c r="V152">
        <f t="shared" si="18"/>
        <v>1025.5576000000001</v>
      </c>
      <c r="W152">
        <f t="shared" si="19"/>
        <v>-787.73100000000068</v>
      </c>
      <c r="X152">
        <f t="shared" si="20"/>
        <v>1813.2886000000008</v>
      </c>
      <c r="Y152" s="3">
        <f t="shared" si="21"/>
        <v>0.10498141194471867</v>
      </c>
      <c r="Z152" s="3">
        <f t="shared" si="22"/>
        <v>0.89500918065153046</v>
      </c>
      <c r="AA152" s="3">
        <f t="shared" si="23"/>
        <v>0.99999059259624912</v>
      </c>
    </row>
    <row r="153" spans="1:27" x14ac:dyDescent="0.25">
      <c r="A153">
        <v>2</v>
      </c>
      <c r="B153">
        <v>150</v>
      </c>
      <c r="C153">
        <v>54788</v>
      </c>
      <c r="D153">
        <v>210.46969999999999</v>
      </c>
      <c r="E153">
        <v>0</v>
      </c>
      <c r="F153">
        <v>1687.8848</v>
      </c>
      <c r="G153">
        <v>0</v>
      </c>
      <c r="H153">
        <v>0</v>
      </c>
      <c r="I153">
        <v>6868.9839000000002</v>
      </c>
      <c r="J153">
        <v>8767.3379000000004</v>
      </c>
      <c r="K153" s="1">
        <v>8.7890999999999993E-3</v>
      </c>
      <c r="L153">
        <v>0</v>
      </c>
      <c r="M153">
        <v>2026</v>
      </c>
      <c r="N153">
        <v>0</v>
      </c>
      <c r="O153">
        <v>0</v>
      </c>
      <c r="P153">
        <v>6744.9204</v>
      </c>
      <c r="Q153">
        <v>8770.9297000000006</v>
      </c>
      <c r="R153">
        <v>-3.5918000000000001</v>
      </c>
      <c r="S153">
        <v>-0.04</v>
      </c>
      <c r="T153">
        <f t="shared" si="16"/>
        <v>149.99863107539358</v>
      </c>
      <c r="U153">
        <f t="shared" si="17"/>
        <v>210.46091089999999</v>
      </c>
      <c r="V153">
        <f t="shared" si="18"/>
        <v>1026.8179</v>
      </c>
      <c r="W153">
        <f t="shared" si="19"/>
        <v>-788.66700000000037</v>
      </c>
      <c r="X153">
        <f t="shared" si="20"/>
        <v>1815.4849000000004</v>
      </c>
      <c r="Y153" s="3">
        <f t="shared" si="21"/>
        <v>0.10388001525172753</v>
      </c>
      <c r="Z153" s="3">
        <f t="shared" si="22"/>
        <v>0.89609323790720652</v>
      </c>
      <c r="AA153" s="3">
        <f t="shared" si="23"/>
        <v>0.99997325315893404</v>
      </c>
    </row>
    <row r="154" spans="1:27" x14ac:dyDescent="0.25">
      <c r="A154">
        <v>2</v>
      </c>
      <c r="B154">
        <v>151</v>
      </c>
      <c r="C154">
        <v>55154</v>
      </c>
      <c r="D154">
        <v>208.3623</v>
      </c>
      <c r="E154">
        <v>0</v>
      </c>
      <c r="F154">
        <v>1687.8848</v>
      </c>
      <c r="G154">
        <v>0</v>
      </c>
      <c r="H154">
        <v>0</v>
      </c>
      <c r="I154">
        <v>6870.2217000000001</v>
      </c>
      <c r="J154">
        <v>8766.4688000000006</v>
      </c>
      <c r="K154" s="1">
        <v>7.8125E-3</v>
      </c>
      <c r="L154">
        <v>0</v>
      </c>
      <c r="M154">
        <v>2026</v>
      </c>
      <c r="N154">
        <v>0</v>
      </c>
      <c r="O154">
        <v>0</v>
      </c>
      <c r="P154">
        <v>6743.9984999999997</v>
      </c>
      <c r="Q154">
        <v>8770.0059000000001</v>
      </c>
      <c r="R154">
        <v>-3.5371000000000001</v>
      </c>
      <c r="S154">
        <v>-0.04</v>
      </c>
      <c r="T154">
        <f t="shared" si="16"/>
        <v>151.00068446348394</v>
      </c>
      <c r="U154">
        <f t="shared" si="17"/>
        <v>208.3544875</v>
      </c>
      <c r="V154">
        <f t="shared" si="18"/>
        <v>1028.0556999999999</v>
      </c>
      <c r="W154">
        <f t="shared" si="19"/>
        <v>-789.58890000000065</v>
      </c>
      <c r="X154">
        <f t="shared" si="20"/>
        <v>1817.6446000000005</v>
      </c>
      <c r="Y154" s="3">
        <f t="shared" si="21"/>
        <v>0.1028403195952616</v>
      </c>
      <c r="Z154" s="3">
        <f t="shared" si="22"/>
        <v>0.89715923000987197</v>
      </c>
      <c r="AA154" s="3">
        <f t="shared" si="23"/>
        <v>0.9999995496051336</v>
      </c>
    </row>
    <row r="155" spans="1:27" x14ac:dyDescent="0.25">
      <c r="A155">
        <v>2</v>
      </c>
      <c r="B155">
        <v>152</v>
      </c>
      <c r="C155">
        <v>55519</v>
      </c>
      <c r="D155">
        <v>206.24610000000001</v>
      </c>
      <c r="E155">
        <v>0</v>
      </c>
      <c r="F155">
        <v>1687.8848</v>
      </c>
      <c r="G155">
        <v>0</v>
      </c>
      <c r="H155">
        <v>0</v>
      </c>
      <c r="I155">
        <v>6871.4516999999996</v>
      </c>
      <c r="J155">
        <v>8765.5820000000003</v>
      </c>
      <c r="K155" s="1">
        <v>6.8358999999999998E-3</v>
      </c>
      <c r="L155">
        <v>0</v>
      </c>
      <c r="M155">
        <v>2026</v>
      </c>
      <c r="N155">
        <v>0</v>
      </c>
      <c r="O155">
        <v>0</v>
      </c>
      <c r="P155">
        <v>6743.0820000000003</v>
      </c>
      <c r="Q155">
        <v>8769.0889000000006</v>
      </c>
      <c r="R155">
        <v>-3.5068000000000001</v>
      </c>
      <c r="S155">
        <v>-0.04</v>
      </c>
      <c r="T155">
        <f t="shared" si="16"/>
        <v>152.00000000078714</v>
      </c>
      <c r="U155">
        <f t="shared" si="17"/>
        <v>206.23926410000001</v>
      </c>
      <c r="V155">
        <f t="shared" si="18"/>
        <v>1029.2856999999995</v>
      </c>
      <c r="W155">
        <f t="shared" si="19"/>
        <v>-790.50540000000001</v>
      </c>
      <c r="X155">
        <f t="shared" si="20"/>
        <v>1819.7910999999995</v>
      </c>
      <c r="Y155" s="3">
        <f t="shared" si="21"/>
        <v>0.10179628040473841</v>
      </c>
      <c r="Z155" s="3">
        <f t="shared" si="22"/>
        <v>0.89821870681145088</v>
      </c>
      <c r="AA155" s="3">
        <f t="shared" si="23"/>
        <v>1.0000149872161892</v>
      </c>
    </row>
    <row r="156" spans="1:27" x14ac:dyDescent="0.25">
      <c r="A156">
        <v>2</v>
      </c>
      <c r="B156">
        <v>153</v>
      </c>
      <c r="C156">
        <v>55884</v>
      </c>
      <c r="D156">
        <v>204.08009999999999</v>
      </c>
      <c r="E156">
        <v>0</v>
      </c>
      <c r="F156">
        <v>1687.8848</v>
      </c>
      <c r="G156">
        <v>0</v>
      </c>
      <c r="H156">
        <v>0</v>
      </c>
      <c r="I156">
        <v>6872.6733000000004</v>
      </c>
      <c r="J156">
        <v>8764.6386999999995</v>
      </c>
      <c r="K156" s="1">
        <v>9.7655999999999993E-3</v>
      </c>
      <c r="L156">
        <v>0</v>
      </c>
      <c r="M156">
        <v>2026</v>
      </c>
      <c r="N156">
        <v>0</v>
      </c>
      <c r="O156">
        <v>0</v>
      </c>
      <c r="P156">
        <v>6742.1782000000003</v>
      </c>
      <c r="Q156">
        <v>8768.1875</v>
      </c>
      <c r="R156">
        <v>-3.5488</v>
      </c>
      <c r="S156">
        <v>-0.04</v>
      </c>
      <c r="T156">
        <f t="shared" si="16"/>
        <v>152.99931553809037</v>
      </c>
      <c r="U156">
        <f t="shared" si="17"/>
        <v>204.07033439999998</v>
      </c>
      <c r="V156">
        <f t="shared" si="18"/>
        <v>1030.5073000000002</v>
      </c>
      <c r="W156">
        <f t="shared" si="19"/>
        <v>-791.40920000000006</v>
      </c>
      <c r="X156">
        <f t="shared" si="20"/>
        <v>1821.9165000000003</v>
      </c>
      <c r="Y156" s="3">
        <f t="shared" si="21"/>
        <v>0.1007257326752221</v>
      </c>
      <c r="Z156" s="3">
        <f t="shared" si="22"/>
        <v>0.89926776900296168</v>
      </c>
      <c r="AA156" s="3">
        <f t="shared" si="23"/>
        <v>0.99999350167818379</v>
      </c>
    </row>
    <row r="157" spans="1:27" x14ac:dyDescent="0.25">
      <c r="A157">
        <v>2</v>
      </c>
      <c r="B157">
        <v>154</v>
      </c>
      <c r="C157">
        <v>56250</v>
      </c>
      <c r="D157">
        <v>201.98830000000001</v>
      </c>
      <c r="E157">
        <v>0</v>
      </c>
      <c r="F157">
        <v>1687.8848</v>
      </c>
      <c r="G157">
        <v>0</v>
      </c>
      <c r="H157">
        <v>0</v>
      </c>
      <c r="I157">
        <v>6873.8833000000004</v>
      </c>
      <c r="J157">
        <v>8763.7559000000001</v>
      </c>
      <c r="K157" s="1">
        <v>1.0742E-2</v>
      </c>
      <c r="L157">
        <v>0</v>
      </c>
      <c r="M157">
        <v>2026</v>
      </c>
      <c r="N157">
        <v>0</v>
      </c>
      <c r="O157">
        <v>0</v>
      </c>
      <c r="P157">
        <v>6741.2793000000001</v>
      </c>
      <c r="Q157">
        <v>8767.2900000000009</v>
      </c>
      <c r="R157">
        <v>-3.5341999999999998</v>
      </c>
      <c r="S157">
        <v>-0.04</v>
      </c>
      <c r="T157">
        <f t="shared" si="16"/>
        <v>154.0013689261807</v>
      </c>
      <c r="U157">
        <f t="shared" si="17"/>
        <v>201.97755800000002</v>
      </c>
      <c r="V157">
        <f t="shared" si="18"/>
        <v>1031.7173000000003</v>
      </c>
      <c r="W157">
        <f t="shared" si="19"/>
        <v>-792.30810000000019</v>
      </c>
      <c r="X157">
        <f t="shared" si="20"/>
        <v>1824.0254000000004</v>
      </c>
      <c r="Y157" s="3">
        <f t="shared" si="21"/>
        <v>9.969277295162883E-2</v>
      </c>
      <c r="Z157" s="3">
        <f t="shared" si="22"/>
        <v>0.90030868706811473</v>
      </c>
      <c r="AA157" s="3">
        <f t="shared" si="23"/>
        <v>1.0000014600197435</v>
      </c>
    </row>
    <row r="158" spans="1:27" x14ac:dyDescent="0.25">
      <c r="A158">
        <v>2</v>
      </c>
      <c r="B158">
        <v>155</v>
      </c>
      <c r="C158">
        <v>56615</v>
      </c>
      <c r="D158">
        <v>199.87110000000001</v>
      </c>
      <c r="E158">
        <v>0</v>
      </c>
      <c r="F158">
        <v>1687.8848</v>
      </c>
      <c r="G158">
        <v>0</v>
      </c>
      <c r="H158">
        <v>0</v>
      </c>
      <c r="I158">
        <v>6875.0815000000002</v>
      </c>
      <c r="J158">
        <v>8762.8379000000004</v>
      </c>
      <c r="K158" s="1">
        <v>1.0742E-2</v>
      </c>
      <c r="L158">
        <v>0</v>
      </c>
      <c r="M158">
        <v>2026</v>
      </c>
      <c r="N158">
        <v>0</v>
      </c>
      <c r="O158">
        <v>0</v>
      </c>
      <c r="P158">
        <v>6740.3882000000003</v>
      </c>
      <c r="Q158">
        <v>8766.3984</v>
      </c>
      <c r="R158">
        <v>-3.5605000000000002</v>
      </c>
      <c r="S158">
        <v>-0.04</v>
      </c>
      <c r="T158">
        <f t="shared" si="16"/>
        <v>155.00068446348394</v>
      </c>
      <c r="U158">
        <f t="shared" si="17"/>
        <v>199.86035800000002</v>
      </c>
      <c r="V158">
        <f t="shared" si="18"/>
        <v>1032.9155000000001</v>
      </c>
      <c r="W158">
        <f t="shared" si="19"/>
        <v>-793.19920000000002</v>
      </c>
      <c r="X158">
        <f t="shared" si="20"/>
        <v>1826.1147000000001</v>
      </c>
      <c r="Y158" s="3">
        <f t="shared" si="21"/>
        <v>9.8647758144126366E-2</v>
      </c>
      <c r="Z158" s="3">
        <f t="shared" si="22"/>
        <v>0.90133993089832187</v>
      </c>
      <c r="AA158" s="3">
        <f t="shared" si="23"/>
        <v>0.99998768904244828</v>
      </c>
    </row>
    <row r="159" spans="1:27" x14ac:dyDescent="0.25">
      <c r="A159">
        <v>2</v>
      </c>
      <c r="B159">
        <v>156</v>
      </c>
      <c r="C159">
        <v>56980</v>
      </c>
      <c r="D159">
        <v>197.82910000000001</v>
      </c>
      <c r="E159">
        <v>0</v>
      </c>
      <c r="F159">
        <v>1687.8848</v>
      </c>
      <c r="G159">
        <v>0</v>
      </c>
      <c r="H159">
        <v>0</v>
      </c>
      <c r="I159">
        <v>6876.2622000000001</v>
      </c>
      <c r="J159">
        <v>8761.9766</v>
      </c>
      <c r="K159" s="1">
        <v>1.0742E-2</v>
      </c>
      <c r="L159">
        <v>0</v>
      </c>
      <c r="M159">
        <v>2026</v>
      </c>
      <c r="N159">
        <v>0</v>
      </c>
      <c r="O159">
        <v>0</v>
      </c>
      <c r="P159">
        <v>6739.5127000000002</v>
      </c>
      <c r="Q159">
        <v>8765.5234</v>
      </c>
      <c r="R159">
        <v>-3.5468999999999999</v>
      </c>
      <c r="S159">
        <v>-0.04</v>
      </c>
      <c r="T159">
        <f t="shared" si="16"/>
        <v>156.00000000078714</v>
      </c>
      <c r="U159">
        <f t="shared" si="17"/>
        <v>197.81835800000002</v>
      </c>
      <c r="V159">
        <f t="shared" si="18"/>
        <v>1034.0962</v>
      </c>
      <c r="W159">
        <f t="shared" si="19"/>
        <v>-794.07470000000012</v>
      </c>
      <c r="X159">
        <f t="shared" si="20"/>
        <v>1828.1709000000001</v>
      </c>
      <c r="Y159" s="3">
        <f t="shared" si="21"/>
        <v>9.7639860809476814E-2</v>
      </c>
      <c r="Z159" s="3">
        <f t="shared" si="22"/>
        <v>0.90235483711747289</v>
      </c>
      <c r="AA159" s="3">
        <f t="shared" si="23"/>
        <v>0.99999469792694973</v>
      </c>
    </row>
    <row r="160" spans="1:27" x14ac:dyDescent="0.25">
      <c r="A160">
        <v>2</v>
      </c>
      <c r="B160">
        <v>157</v>
      </c>
      <c r="C160">
        <v>57345</v>
      </c>
      <c r="D160">
        <v>195.8125</v>
      </c>
      <c r="E160">
        <v>0</v>
      </c>
      <c r="F160">
        <v>1687.8848</v>
      </c>
      <c r="G160">
        <v>0</v>
      </c>
      <c r="H160">
        <v>0</v>
      </c>
      <c r="I160">
        <v>6877.4341000000004</v>
      </c>
      <c r="J160">
        <v>8761.1309000000001</v>
      </c>
      <c r="K160" s="1">
        <v>1.0742E-2</v>
      </c>
      <c r="L160">
        <v>0</v>
      </c>
      <c r="M160">
        <v>2026</v>
      </c>
      <c r="N160">
        <v>0</v>
      </c>
      <c r="O160">
        <v>0</v>
      </c>
      <c r="P160">
        <v>6738.6440000000002</v>
      </c>
      <c r="Q160">
        <v>8764.6543000000001</v>
      </c>
      <c r="R160">
        <v>-3.5234000000000001</v>
      </c>
      <c r="S160">
        <v>-0.04</v>
      </c>
      <c r="T160">
        <f t="shared" si="16"/>
        <v>156.99931553809037</v>
      </c>
      <c r="U160">
        <f t="shared" si="17"/>
        <v>195.80175800000001</v>
      </c>
      <c r="V160">
        <f t="shared" si="18"/>
        <v>1035.2681000000002</v>
      </c>
      <c r="W160">
        <f t="shared" si="19"/>
        <v>-794.94340000000011</v>
      </c>
      <c r="X160">
        <f t="shared" si="20"/>
        <v>1830.2115000000003</v>
      </c>
      <c r="Y160" s="3">
        <f t="shared" si="21"/>
        <v>9.6644500493583418E-2</v>
      </c>
      <c r="Z160" s="3">
        <f t="shared" si="22"/>
        <v>0.90336204343534077</v>
      </c>
      <c r="AA160" s="3">
        <f t="shared" si="23"/>
        <v>1.0000065439289241</v>
      </c>
    </row>
    <row r="161" spans="1:27" x14ac:dyDescent="0.25">
      <c r="A161">
        <v>2</v>
      </c>
      <c r="B161">
        <v>158</v>
      </c>
      <c r="C161">
        <v>57710</v>
      </c>
      <c r="D161">
        <v>193.78319999999999</v>
      </c>
      <c r="E161">
        <v>0</v>
      </c>
      <c r="F161">
        <v>1687.8848</v>
      </c>
      <c r="G161">
        <v>0</v>
      </c>
      <c r="H161">
        <v>0</v>
      </c>
      <c r="I161">
        <v>6878.5962</v>
      </c>
      <c r="J161">
        <v>8760.2636999999995</v>
      </c>
      <c r="K161" s="1">
        <v>8.7890999999999993E-3</v>
      </c>
      <c r="L161">
        <v>0</v>
      </c>
      <c r="M161">
        <v>2026</v>
      </c>
      <c r="N161">
        <v>0</v>
      </c>
      <c r="O161">
        <v>0</v>
      </c>
      <c r="P161">
        <v>6737.7826999999997</v>
      </c>
      <c r="Q161">
        <v>8763.7909999999993</v>
      </c>
      <c r="R161">
        <v>-3.5272999999999999</v>
      </c>
      <c r="S161">
        <v>-0.04</v>
      </c>
      <c r="T161">
        <f t="shared" si="16"/>
        <v>157.99863107539358</v>
      </c>
      <c r="U161">
        <f t="shared" si="17"/>
        <v>193.77441089999999</v>
      </c>
      <c r="V161">
        <f t="shared" si="18"/>
        <v>1036.4301999999998</v>
      </c>
      <c r="W161">
        <f t="shared" si="19"/>
        <v>-795.80470000000059</v>
      </c>
      <c r="X161">
        <f t="shared" si="20"/>
        <v>1832.2349000000004</v>
      </c>
      <c r="Y161" s="3">
        <f t="shared" si="21"/>
        <v>9.5643835587364265E-2</v>
      </c>
      <c r="Z161" s="3">
        <f t="shared" si="22"/>
        <v>0.90436076011846023</v>
      </c>
      <c r="AA161" s="3">
        <f t="shared" si="23"/>
        <v>1.0000045957058246</v>
      </c>
    </row>
    <row r="162" spans="1:27" x14ac:dyDescent="0.25">
      <c r="A162">
        <v>2</v>
      </c>
      <c r="B162">
        <v>159</v>
      </c>
      <c r="C162">
        <v>58076</v>
      </c>
      <c r="D162">
        <v>191.75200000000001</v>
      </c>
      <c r="E162">
        <v>0</v>
      </c>
      <c r="F162">
        <v>1687.8848</v>
      </c>
      <c r="G162">
        <v>0</v>
      </c>
      <c r="H162">
        <v>0</v>
      </c>
      <c r="I162">
        <v>6879.7397000000001</v>
      </c>
      <c r="J162">
        <v>8759.3770000000004</v>
      </c>
      <c r="K162" s="1">
        <v>7.8125E-3</v>
      </c>
      <c r="L162">
        <v>0</v>
      </c>
      <c r="M162">
        <v>2026</v>
      </c>
      <c r="N162">
        <v>0</v>
      </c>
      <c r="O162">
        <v>0</v>
      </c>
      <c r="P162">
        <v>6736.9301999999998</v>
      </c>
      <c r="Q162">
        <v>8762.9375</v>
      </c>
      <c r="R162">
        <v>-3.5605000000000002</v>
      </c>
      <c r="S162">
        <v>-0.04</v>
      </c>
      <c r="T162">
        <f t="shared" si="16"/>
        <v>159.00068446348394</v>
      </c>
      <c r="U162">
        <f t="shared" si="17"/>
        <v>191.74418750000001</v>
      </c>
      <c r="V162">
        <f t="shared" si="18"/>
        <v>1037.5736999999999</v>
      </c>
      <c r="W162">
        <f t="shared" si="19"/>
        <v>-796.65720000000056</v>
      </c>
      <c r="X162">
        <f t="shared" si="20"/>
        <v>1834.2309000000005</v>
      </c>
      <c r="Y162" s="3">
        <f t="shared" si="21"/>
        <v>9.4641750987166831E-2</v>
      </c>
      <c r="Z162" s="3">
        <f t="shared" si="22"/>
        <v>0.90534595261599238</v>
      </c>
      <c r="AA162" s="3">
        <f t="shared" si="23"/>
        <v>0.99998770360315925</v>
      </c>
    </row>
    <row r="163" spans="1:27" x14ac:dyDescent="0.25">
      <c r="A163">
        <v>2</v>
      </c>
      <c r="B163">
        <v>160</v>
      </c>
      <c r="C163">
        <v>58441</v>
      </c>
      <c r="D163">
        <v>189.81450000000001</v>
      </c>
      <c r="E163">
        <v>0</v>
      </c>
      <c r="F163">
        <v>1687.8848</v>
      </c>
      <c r="G163">
        <v>0</v>
      </c>
      <c r="H163">
        <v>0</v>
      </c>
      <c r="I163">
        <v>6880.8696</v>
      </c>
      <c r="J163">
        <v>8758.5684000000001</v>
      </c>
      <c r="K163" s="1">
        <v>6.8358999999999998E-3</v>
      </c>
      <c r="L163">
        <v>0</v>
      </c>
      <c r="M163">
        <v>2026</v>
      </c>
      <c r="N163">
        <v>0</v>
      </c>
      <c r="O163">
        <v>0</v>
      </c>
      <c r="P163">
        <v>6736.0853999999999</v>
      </c>
      <c r="Q163">
        <v>8762.0918000000001</v>
      </c>
      <c r="R163">
        <v>-3.5234000000000001</v>
      </c>
      <c r="S163">
        <v>-0.04</v>
      </c>
      <c r="T163">
        <f t="shared" si="16"/>
        <v>160.00000000078714</v>
      </c>
      <c r="U163">
        <f t="shared" si="17"/>
        <v>189.80766410000001</v>
      </c>
      <c r="V163">
        <f t="shared" si="18"/>
        <v>1038.7035999999998</v>
      </c>
      <c r="W163">
        <f t="shared" si="19"/>
        <v>-797.50200000000041</v>
      </c>
      <c r="X163">
        <f t="shared" si="20"/>
        <v>1836.2056000000002</v>
      </c>
      <c r="Y163" s="3">
        <f t="shared" si="21"/>
        <v>9.3685915153010862E-2</v>
      </c>
      <c r="Z163" s="3">
        <f t="shared" si="22"/>
        <v>0.90632063178677202</v>
      </c>
      <c r="AA163" s="3">
        <f t="shared" si="23"/>
        <v>1.000006546939783</v>
      </c>
    </row>
    <row r="164" spans="1:27" x14ac:dyDescent="0.25">
      <c r="A164">
        <v>2</v>
      </c>
      <c r="B164">
        <v>161</v>
      </c>
      <c r="C164">
        <v>58806</v>
      </c>
      <c r="D164">
        <v>187.7988</v>
      </c>
      <c r="E164">
        <v>0</v>
      </c>
      <c r="F164">
        <v>1687.8848</v>
      </c>
      <c r="G164">
        <v>0</v>
      </c>
      <c r="H164">
        <v>0</v>
      </c>
      <c r="I164">
        <v>6881.9979999999996</v>
      </c>
      <c r="J164">
        <v>8757.6815999999999</v>
      </c>
      <c r="K164" s="1">
        <v>6.8358999999999998E-3</v>
      </c>
      <c r="L164">
        <v>0</v>
      </c>
      <c r="M164">
        <v>2026</v>
      </c>
      <c r="N164">
        <v>0</v>
      </c>
      <c r="O164">
        <v>0</v>
      </c>
      <c r="P164">
        <v>6735.2489999999998</v>
      </c>
      <c r="Q164">
        <v>8761.2559000000001</v>
      </c>
      <c r="R164">
        <v>-3.5741999999999998</v>
      </c>
      <c r="S164">
        <v>-0.04</v>
      </c>
      <c r="T164">
        <f t="shared" si="16"/>
        <v>160.99931553809037</v>
      </c>
      <c r="U164">
        <f t="shared" si="17"/>
        <v>187.7919641</v>
      </c>
      <c r="V164">
        <f t="shared" si="18"/>
        <v>1039.8319999999994</v>
      </c>
      <c r="W164">
        <f t="shared" si="19"/>
        <v>-798.33840000000055</v>
      </c>
      <c r="X164">
        <f t="shared" si="20"/>
        <v>1838.1704</v>
      </c>
      <c r="Y164" s="3">
        <f t="shared" si="21"/>
        <v>9.2690999062191512E-2</v>
      </c>
      <c r="Z164" s="3">
        <f t="shared" si="22"/>
        <v>0.90729042448173736</v>
      </c>
      <c r="AA164" s="3">
        <f t="shared" si="23"/>
        <v>0.99998142354392883</v>
      </c>
    </row>
    <row r="165" spans="1:27" x14ac:dyDescent="0.25">
      <c r="A165">
        <v>2</v>
      </c>
      <c r="B165">
        <v>162</v>
      </c>
      <c r="C165">
        <v>59172</v>
      </c>
      <c r="D165">
        <v>185.9023</v>
      </c>
      <c r="E165">
        <v>0</v>
      </c>
      <c r="F165">
        <v>1687.8848</v>
      </c>
      <c r="G165">
        <v>0</v>
      </c>
      <c r="H165">
        <v>0</v>
      </c>
      <c r="I165">
        <v>6883.1049999999996</v>
      </c>
      <c r="J165">
        <v>8756.8925999999992</v>
      </c>
      <c r="K165" s="1">
        <v>5.8593999999999999E-3</v>
      </c>
      <c r="L165">
        <v>0</v>
      </c>
      <c r="M165">
        <v>2026</v>
      </c>
      <c r="N165">
        <v>0</v>
      </c>
      <c r="O165">
        <v>0</v>
      </c>
      <c r="P165">
        <v>6734.4242999999997</v>
      </c>
      <c r="Q165">
        <v>8760.4297000000006</v>
      </c>
      <c r="R165">
        <v>-3.5371000000000001</v>
      </c>
      <c r="S165">
        <v>-0.04</v>
      </c>
      <c r="T165">
        <f t="shared" si="16"/>
        <v>162.0013689261807</v>
      </c>
      <c r="U165">
        <f t="shared" si="17"/>
        <v>185.89644060000001</v>
      </c>
      <c r="V165">
        <f t="shared" si="18"/>
        <v>1040.9389999999994</v>
      </c>
      <c r="W165">
        <f t="shared" si="19"/>
        <v>-799.16310000000067</v>
      </c>
      <c r="X165">
        <f t="shared" si="20"/>
        <v>1840.1021000000001</v>
      </c>
      <c r="Y165" s="3">
        <f t="shared" si="21"/>
        <v>9.1755400098716688E-2</v>
      </c>
      <c r="Z165" s="3">
        <f t="shared" si="22"/>
        <v>0.90824387956564667</v>
      </c>
      <c r="AA165" s="3">
        <f t="shared" si="23"/>
        <v>0.99999927966436331</v>
      </c>
    </row>
    <row r="166" spans="1:27" x14ac:dyDescent="0.25">
      <c r="A166">
        <v>2</v>
      </c>
      <c r="B166">
        <v>163</v>
      </c>
      <c r="C166">
        <v>59537</v>
      </c>
      <c r="D166">
        <v>183.9316</v>
      </c>
      <c r="E166">
        <v>0</v>
      </c>
      <c r="F166">
        <v>1687.8848</v>
      </c>
      <c r="G166">
        <v>0</v>
      </c>
      <c r="H166">
        <v>0</v>
      </c>
      <c r="I166">
        <v>6884.2040999999999</v>
      </c>
      <c r="J166">
        <v>8756.0205000000005</v>
      </c>
      <c r="K166" s="1">
        <v>5.8593999999999999E-3</v>
      </c>
      <c r="L166">
        <v>0</v>
      </c>
      <c r="M166">
        <v>2026</v>
      </c>
      <c r="N166">
        <v>0</v>
      </c>
      <c r="O166">
        <v>0</v>
      </c>
      <c r="P166">
        <v>6733.6079</v>
      </c>
      <c r="Q166">
        <v>8759.6133000000009</v>
      </c>
      <c r="R166">
        <v>-3.5928</v>
      </c>
      <c r="S166">
        <v>-0.04</v>
      </c>
      <c r="T166">
        <f t="shared" si="16"/>
        <v>163.00068446348394</v>
      </c>
      <c r="U166">
        <f t="shared" si="17"/>
        <v>183.92574060000001</v>
      </c>
      <c r="V166">
        <f t="shared" si="18"/>
        <v>1042.0380999999998</v>
      </c>
      <c r="W166">
        <f t="shared" si="19"/>
        <v>-799.97950000000037</v>
      </c>
      <c r="X166">
        <f t="shared" si="20"/>
        <v>1842.0176000000001</v>
      </c>
      <c r="Y166" s="3">
        <f t="shared" si="21"/>
        <v>9.0782695261599211E-2</v>
      </c>
      <c r="Z166" s="3">
        <f t="shared" si="22"/>
        <v>0.90918933859822315</v>
      </c>
      <c r="AA166" s="3">
        <f t="shared" si="23"/>
        <v>0.99997203385982236</v>
      </c>
    </row>
    <row r="167" spans="1:27" x14ac:dyDescent="0.25">
      <c r="A167">
        <v>2</v>
      </c>
      <c r="B167">
        <v>164</v>
      </c>
      <c r="C167">
        <v>59902</v>
      </c>
      <c r="D167">
        <v>182.08590000000001</v>
      </c>
      <c r="E167">
        <v>0</v>
      </c>
      <c r="F167">
        <v>1687.8848</v>
      </c>
      <c r="G167">
        <v>0</v>
      </c>
      <c r="H167">
        <v>0</v>
      </c>
      <c r="I167">
        <v>6885.2915000000003</v>
      </c>
      <c r="J167">
        <v>8755.2616999999991</v>
      </c>
      <c r="K167" s="1">
        <v>6.8358999999999998E-3</v>
      </c>
      <c r="L167">
        <v>0</v>
      </c>
      <c r="M167">
        <v>2026</v>
      </c>
      <c r="N167">
        <v>0</v>
      </c>
      <c r="O167">
        <v>0</v>
      </c>
      <c r="P167">
        <v>6732.7974000000004</v>
      </c>
      <c r="Q167">
        <v>8758.8047000000006</v>
      </c>
      <c r="R167">
        <v>-3.5430000000000001</v>
      </c>
      <c r="S167">
        <v>-0.04</v>
      </c>
      <c r="T167">
        <f t="shared" si="16"/>
        <v>164.00000000078714</v>
      </c>
      <c r="U167">
        <f t="shared" si="17"/>
        <v>182.07906410000001</v>
      </c>
      <c r="V167">
        <f t="shared" si="18"/>
        <v>1043.1255000000001</v>
      </c>
      <c r="W167">
        <f t="shared" si="19"/>
        <v>-800.79</v>
      </c>
      <c r="X167">
        <f t="shared" si="20"/>
        <v>1843.9155000000001</v>
      </c>
      <c r="Y167" s="3">
        <f t="shared" si="21"/>
        <v>8.9871206367226064E-2</v>
      </c>
      <c r="Z167" s="3">
        <f t="shared" si="22"/>
        <v>0.91012611056268511</v>
      </c>
      <c r="AA167" s="3">
        <f t="shared" si="23"/>
        <v>0.99999731692991123</v>
      </c>
    </row>
    <row r="168" spans="1:27" x14ac:dyDescent="0.25">
      <c r="A168">
        <v>2</v>
      </c>
      <c r="B168">
        <v>165</v>
      </c>
      <c r="C168">
        <v>60267</v>
      </c>
      <c r="D168">
        <v>180.21969999999999</v>
      </c>
      <c r="E168">
        <v>0</v>
      </c>
      <c r="F168">
        <v>1687.8848</v>
      </c>
      <c r="G168">
        <v>0</v>
      </c>
      <c r="H168">
        <v>0</v>
      </c>
      <c r="I168">
        <v>6886.3716000000004</v>
      </c>
      <c r="J168">
        <v>8754.4766</v>
      </c>
      <c r="K168" s="1">
        <v>6.8358999999999998E-3</v>
      </c>
      <c r="L168">
        <v>0</v>
      </c>
      <c r="M168">
        <v>2026</v>
      </c>
      <c r="N168">
        <v>0</v>
      </c>
      <c r="O168">
        <v>0</v>
      </c>
      <c r="P168">
        <v>6731.9979999999996</v>
      </c>
      <c r="Q168">
        <v>8758.0048999999999</v>
      </c>
      <c r="R168">
        <v>-3.5283000000000002</v>
      </c>
      <c r="S168">
        <v>-0.04</v>
      </c>
      <c r="T168">
        <f t="shared" si="16"/>
        <v>164.99931553809037</v>
      </c>
      <c r="U168">
        <f t="shared" si="17"/>
        <v>180.21286409999999</v>
      </c>
      <c r="V168">
        <f t="shared" si="18"/>
        <v>1044.2056000000002</v>
      </c>
      <c r="W168">
        <f t="shared" si="19"/>
        <v>-801.58940000000075</v>
      </c>
      <c r="X168">
        <f t="shared" si="20"/>
        <v>1845.795000000001</v>
      </c>
      <c r="Y168" s="3">
        <f t="shared" si="21"/>
        <v>8.8950080997038494E-2</v>
      </c>
      <c r="Z168" s="3">
        <f t="shared" si="22"/>
        <v>0.91105380059230057</v>
      </c>
      <c r="AA168" s="3">
        <f t="shared" si="23"/>
        <v>1.0000038815893391</v>
      </c>
    </row>
    <row r="169" spans="1:27" x14ac:dyDescent="0.25">
      <c r="A169">
        <v>2</v>
      </c>
      <c r="B169">
        <v>166</v>
      </c>
      <c r="C169">
        <v>60632</v>
      </c>
      <c r="D169">
        <v>178.3203</v>
      </c>
      <c r="E169">
        <v>0</v>
      </c>
      <c r="F169">
        <v>1687.8848</v>
      </c>
      <c r="G169">
        <v>0</v>
      </c>
      <c r="H169">
        <v>0</v>
      </c>
      <c r="I169">
        <v>6887.4350999999997</v>
      </c>
      <c r="J169">
        <v>8753.6406000000006</v>
      </c>
      <c r="K169" s="1">
        <v>7.8125E-3</v>
      </c>
      <c r="L169">
        <v>0</v>
      </c>
      <c r="M169">
        <v>2026</v>
      </c>
      <c r="N169">
        <v>0</v>
      </c>
      <c r="O169">
        <v>0</v>
      </c>
      <c r="P169">
        <v>6731.2016999999996</v>
      </c>
      <c r="Q169">
        <v>8757.2090000000007</v>
      </c>
      <c r="R169">
        <v>-3.5684</v>
      </c>
      <c r="S169">
        <v>-0.04</v>
      </c>
      <c r="T169">
        <f t="shared" si="16"/>
        <v>165.99863107539358</v>
      </c>
      <c r="U169">
        <f t="shared" si="17"/>
        <v>178.3124875</v>
      </c>
      <c r="V169">
        <f t="shared" si="18"/>
        <v>1045.2690999999995</v>
      </c>
      <c r="W169">
        <f t="shared" si="19"/>
        <v>-802.38570000000072</v>
      </c>
      <c r="X169">
        <f t="shared" si="20"/>
        <v>1847.6548000000003</v>
      </c>
      <c r="Y169" s="3">
        <f t="shared" si="21"/>
        <v>8.8012086623889443E-2</v>
      </c>
      <c r="Z169" s="3">
        <f t="shared" si="22"/>
        <v>0.91197176702862792</v>
      </c>
      <c r="AA169" s="3">
        <f t="shared" si="23"/>
        <v>0.99998385365251741</v>
      </c>
    </row>
    <row r="170" spans="1:27" x14ac:dyDescent="0.25">
      <c r="A170">
        <v>2</v>
      </c>
      <c r="B170">
        <v>167</v>
      </c>
      <c r="C170">
        <v>60998</v>
      </c>
      <c r="D170">
        <v>176.4453</v>
      </c>
      <c r="E170">
        <v>0</v>
      </c>
      <c r="F170">
        <v>1687.8848</v>
      </c>
      <c r="G170">
        <v>0</v>
      </c>
      <c r="H170">
        <v>0</v>
      </c>
      <c r="I170">
        <v>6888.4897000000001</v>
      </c>
      <c r="J170">
        <v>8752.8202999999994</v>
      </c>
      <c r="K170" s="1">
        <v>5.8593999999999999E-3</v>
      </c>
      <c r="L170">
        <v>0</v>
      </c>
      <c r="M170">
        <v>2026</v>
      </c>
      <c r="N170">
        <v>0</v>
      </c>
      <c r="O170">
        <v>0</v>
      </c>
      <c r="P170">
        <v>6730.4198999999999</v>
      </c>
      <c r="Q170">
        <v>8756.4258000000009</v>
      </c>
      <c r="R170">
        <v>-3.6055000000000001</v>
      </c>
      <c r="S170">
        <v>-0.04</v>
      </c>
      <c r="T170">
        <f t="shared" si="16"/>
        <v>167.00068446348394</v>
      </c>
      <c r="U170">
        <f t="shared" si="17"/>
        <v>176.43944060000001</v>
      </c>
      <c r="V170">
        <f t="shared" si="18"/>
        <v>1046.3236999999999</v>
      </c>
      <c r="W170">
        <f t="shared" si="19"/>
        <v>-803.16750000000047</v>
      </c>
      <c r="X170">
        <f t="shared" si="20"/>
        <v>1849.4912000000004</v>
      </c>
      <c r="Y170" s="3">
        <f t="shared" si="21"/>
        <v>8.7087581737413627E-2</v>
      </c>
      <c r="Z170" s="3">
        <f t="shared" si="22"/>
        <v>0.91287818361303075</v>
      </c>
      <c r="AA170" s="3">
        <f t="shared" si="23"/>
        <v>0.99996576535044435</v>
      </c>
    </row>
    <row r="171" spans="1:27" x14ac:dyDescent="0.25">
      <c r="A171">
        <v>2</v>
      </c>
      <c r="B171">
        <v>168</v>
      </c>
      <c r="C171">
        <v>61363</v>
      </c>
      <c r="D171">
        <v>174.72559999999999</v>
      </c>
      <c r="E171">
        <v>0</v>
      </c>
      <c r="F171">
        <v>1687.8848</v>
      </c>
      <c r="G171">
        <v>0</v>
      </c>
      <c r="H171">
        <v>0</v>
      </c>
      <c r="I171">
        <v>6889.5326999999997</v>
      </c>
      <c r="J171">
        <v>8752.1425999999992</v>
      </c>
      <c r="K171" s="1">
        <v>7.8125E-3</v>
      </c>
      <c r="L171">
        <v>0</v>
      </c>
      <c r="M171">
        <v>2026</v>
      </c>
      <c r="N171">
        <v>0</v>
      </c>
      <c r="O171">
        <v>0</v>
      </c>
      <c r="P171">
        <v>6729.6421</v>
      </c>
      <c r="Q171">
        <v>8755.6504000000004</v>
      </c>
      <c r="R171">
        <v>-3.5078</v>
      </c>
      <c r="S171">
        <v>-0.04</v>
      </c>
      <c r="T171">
        <f t="shared" si="16"/>
        <v>168.00000000078714</v>
      </c>
      <c r="U171">
        <f t="shared" si="17"/>
        <v>174.71778749999999</v>
      </c>
      <c r="V171">
        <f t="shared" si="18"/>
        <v>1047.3666999999996</v>
      </c>
      <c r="W171">
        <f t="shared" si="19"/>
        <v>-803.94530000000032</v>
      </c>
      <c r="X171">
        <f t="shared" si="20"/>
        <v>1851.3119999999999</v>
      </c>
      <c r="Y171" s="3">
        <f t="shared" si="21"/>
        <v>8.6237802319842044E-2</v>
      </c>
      <c r="Z171" s="3">
        <f t="shared" si="22"/>
        <v>0.91377690029615</v>
      </c>
      <c r="AA171" s="3">
        <f t="shared" si="23"/>
        <v>1.000014702615992</v>
      </c>
    </row>
    <row r="172" spans="1:27" x14ac:dyDescent="0.25">
      <c r="A172">
        <v>2</v>
      </c>
      <c r="B172">
        <v>169</v>
      </c>
      <c r="C172">
        <v>61728</v>
      </c>
      <c r="D172">
        <v>172.8828</v>
      </c>
      <c r="E172">
        <v>0</v>
      </c>
      <c r="F172">
        <v>1687.8848</v>
      </c>
      <c r="G172">
        <v>0</v>
      </c>
      <c r="H172">
        <v>0</v>
      </c>
      <c r="I172">
        <v>6890.5668999999998</v>
      </c>
      <c r="J172">
        <v>8751.3340000000007</v>
      </c>
      <c r="K172" s="1">
        <v>5.8593999999999999E-3</v>
      </c>
      <c r="L172">
        <v>0</v>
      </c>
      <c r="M172">
        <v>2026</v>
      </c>
      <c r="N172">
        <v>0</v>
      </c>
      <c r="O172">
        <v>0</v>
      </c>
      <c r="P172">
        <v>6728.875</v>
      </c>
      <c r="Q172">
        <v>8754.8809000000001</v>
      </c>
      <c r="R172">
        <v>-3.5468999999999999</v>
      </c>
      <c r="S172">
        <v>-0.04</v>
      </c>
      <c r="T172">
        <f t="shared" si="16"/>
        <v>168.99931553809037</v>
      </c>
      <c r="U172">
        <f t="shared" si="17"/>
        <v>172.87694060000001</v>
      </c>
      <c r="V172">
        <f t="shared" si="18"/>
        <v>1048.4008999999996</v>
      </c>
      <c r="W172">
        <f t="shared" si="19"/>
        <v>-804.71240000000034</v>
      </c>
      <c r="X172">
        <f t="shared" si="20"/>
        <v>1853.1133</v>
      </c>
      <c r="Y172" s="3">
        <f t="shared" si="21"/>
        <v>8.5329190819348477E-2</v>
      </c>
      <c r="Z172" s="3">
        <f t="shared" si="22"/>
        <v>0.9146659921026653</v>
      </c>
      <c r="AA172" s="3">
        <f t="shared" si="23"/>
        <v>0.99999518292201373</v>
      </c>
    </row>
    <row r="173" spans="1:27" x14ac:dyDescent="0.25">
      <c r="A173">
        <v>2</v>
      </c>
      <c r="B173">
        <v>170</v>
      </c>
      <c r="C173">
        <v>62094</v>
      </c>
      <c r="D173">
        <v>171.1182</v>
      </c>
      <c r="E173">
        <v>0</v>
      </c>
      <c r="F173">
        <v>1687.8848</v>
      </c>
      <c r="G173">
        <v>0</v>
      </c>
      <c r="H173">
        <v>0</v>
      </c>
      <c r="I173">
        <v>6891.5902999999998</v>
      </c>
      <c r="J173">
        <v>8750.5938000000006</v>
      </c>
      <c r="K173" s="1">
        <v>5.8593999999999999E-3</v>
      </c>
      <c r="L173">
        <v>0</v>
      </c>
      <c r="M173">
        <v>2026</v>
      </c>
      <c r="N173">
        <v>0</v>
      </c>
      <c r="O173">
        <v>0</v>
      </c>
      <c r="P173">
        <v>6728.1162000000004</v>
      </c>
      <c r="Q173">
        <v>8754.1221000000005</v>
      </c>
      <c r="R173">
        <v>-3.5283000000000002</v>
      </c>
      <c r="S173">
        <v>-0.04</v>
      </c>
      <c r="T173">
        <f t="shared" si="16"/>
        <v>170.0013689261807</v>
      </c>
      <c r="U173">
        <f t="shared" si="17"/>
        <v>171.11234060000001</v>
      </c>
      <c r="V173">
        <f t="shared" si="18"/>
        <v>1049.4242999999997</v>
      </c>
      <c r="W173">
        <f t="shared" si="19"/>
        <v>-805.47119999999995</v>
      </c>
      <c r="X173">
        <f t="shared" si="20"/>
        <v>1854.8954999999996</v>
      </c>
      <c r="Y173" s="3">
        <f t="shared" si="21"/>
        <v>8.4458213524185588E-2</v>
      </c>
      <c r="Z173" s="3">
        <f t="shared" si="22"/>
        <v>0.91554565646594255</v>
      </c>
      <c r="AA173" s="3">
        <f t="shared" si="23"/>
        <v>1.0000038699901281</v>
      </c>
    </row>
    <row r="174" spans="1:27" x14ac:dyDescent="0.25">
      <c r="A174">
        <v>2</v>
      </c>
      <c r="B174">
        <v>171</v>
      </c>
      <c r="C174">
        <v>62459</v>
      </c>
      <c r="D174">
        <v>169.39750000000001</v>
      </c>
      <c r="E174">
        <v>0</v>
      </c>
      <c r="F174">
        <v>1687.8848</v>
      </c>
      <c r="G174">
        <v>0</v>
      </c>
      <c r="H174">
        <v>0</v>
      </c>
      <c r="I174">
        <v>6892.6025</v>
      </c>
      <c r="J174">
        <v>8749.8847999999998</v>
      </c>
      <c r="K174" s="1">
        <v>3.9061999999999999E-3</v>
      </c>
      <c r="L174">
        <v>0</v>
      </c>
      <c r="M174">
        <v>2026</v>
      </c>
      <c r="N174">
        <v>0</v>
      </c>
      <c r="O174">
        <v>0</v>
      </c>
      <c r="P174">
        <v>6727.3633</v>
      </c>
      <c r="Q174">
        <v>8753.3672000000006</v>
      </c>
      <c r="R174">
        <v>-3.4824000000000002</v>
      </c>
      <c r="S174">
        <v>-0.04</v>
      </c>
      <c r="T174">
        <f t="shared" si="16"/>
        <v>171.00068446348394</v>
      </c>
      <c r="U174">
        <f t="shared" si="17"/>
        <v>169.39359380000002</v>
      </c>
      <c r="V174">
        <f t="shared" si="18"/>
        <v>1050.4364999999998</v>
      </c>
      <c r="W174">
        <f t="shared" si="19"/>
        <v>-806.22410000000036</v>
      </c>
      <c r="X174">
        <f t="shared" si="20"/>
        <v>1856.6606000000002</v>
      </c>
      <c r="Y174" s="3">
        <f t="shared" si="21"/>
        <v>8.3609868608094773E-2</v>
      </c>
      <c r="Z174" s="3">
        <f t="shared" si="22"/>
        <v>0.91641688055281345</v>
      </c>
      <c r="AA174" s="3">
        <f t="shared" si="23"/>
        <v>1.0000267491609083</v>
      </c>
    </row>
    <row r="175" spans="1:27" x14ac:dyDescent="0.25">
      <c r="A175">
        <v>2</v>
      </c>
      <c r="B175">
        <v>172</v>
      </c>
      <c r="C175">
        <v>62824</v>
      </c>
      <c r="D175">
        <v>167.62110000000001</v>
      </c>
      <c r="E175">
        <v>0</v>
      </c>
      <c r="F175">
        <v>1687.8848</v>
      </c>
      <c r="G175">
        <v>0</v>
      </c>
      <c r="H175">
        <v>0</v>
      </c>
      <c r="I175">
        <v>6893.6063999999997</v>
      </c>
      <c r="J175">
        <v>8749.1123000000007</v>
      </c>
      <c r="K175" s="1">
        <v>4.8827999999999996E-3</v>
      </c>
      <c r="L175">
        <v>0</v>
      </c>
      <c r="M175">
        <v>2026</v>
      </c>
      <c r="N175">
        <v>0</v>
      </c>
      <c r="O175">
        <v>0</v>
      </c>
      <c r="P175">
        <v>6726.6187</v>
      </c>
      <c r="Q175">
        <v>8752.6229999999996</v>
      </c>
      <c r="R175">
        <v>-3.5106999999999999</v>
      </c>
      <c r="S175">
        <v>-0.04</v>
      </c>
      <c r="T175">
        <f t="shared" si="16"/>
        <v>172.00000000078714</v>
      </c>
      <c r="U175">
        <f t="shared" si="17"/>
        <v>167.61621720000002</v>
      </c>
      <c r="V175">
        <f t="shared" si="18"/>
        <v>1051.4403999999995</v>
      </c>
      <c r="W175">
        <f t="shared" si="19"/>
        <v>-806.96870000000035</v>
      </c>
      <c r="X175">
        <f t="shared" si="20"/>
        <v>1858.4090999999999</v>
      </c>
      <c r="Y175" s="3">
        <f t="shared" si="21"/>
        <v>8.2732584995064182E-2</v>
      </c>
      <c r="Z175" s="3">
        <f t="shared" si="22"/>
        <v>0.91727991115498508</v>
      </c>
      <c r="AA175" s="3">
        <f t="shared" si="23"/>
        <v>1.0000124961500492</v>
      </c>
    </row>
    <row r="176" spans="1:27" x14ac:dyDescent="0.25">
      <c r="A176">
        <v>2</v>
      </c>
      <c r="B176">
        <v>173</v>
      </c>
      <c r="C176">
        <v>63189</v>
      </c>
      <c r="D176">
        <v>165.91309999999999</v>
      </c>
      <c r="E176">
        <v>0</v>
      </c>
      <c r="F176">
        <v>1687.8848</v>
      </c>
      <c r="G176">
        <v>0</v>
      </c>
      <c r="H176">
        <v>0</v>
      </c>
      <c r="I176">
        <v>6894.5918000000001</v>
      </c>
      <c r="J176">
        <v>8748.3896000000004</v>
      </c>
      <c r="K176" s="1">
        <v>6.8358999999999998E-3</v>
      </c>
      <c r="L176">
        <v>0</v>
      </c>
      <c r="M176">
        <v>2026</v>
      </c>
      <c r="N176">
        <v>0</v>
      </c>
      <c r="O176">
        <v>0</v>
      </c>
      <c r="P176">
        <v>6725.8788999999997</v>
      </c>
      <c r="Q176">
        <v>8751.8857000000007</v>
      </c>
      <c r="R176">
        <v>-3.4961000000000002</v>
      </c>
      <c r="S176">
        <v>-0.04</v>
      </c>
      <c r="T176">
        <f t="shared" si="16"/>
        <v>172.99931553809037</v>
      </c>
      <c r="U176">
        <f t="shared" si="17"/>
        <v>165.90626409999999</v>
      </c>
      <c r="V176">
        <f t="shared" si="18"/>
        <v>1052.4258</v>
      </c>
      <c r="W176">
        <f t="shared" si="19"/>
        <v>-807.70850000000064</v>
      </c>
      <c r="X176">
        <f t="shared" si="20"/>
        <v>1860.1343000000006</v>
      </c>
      <c r="Y176" s="3">
        <f t="shared" si="21"/>
        <v>8.1888580503455072E-2</v>
      </c>
      <c r="Z176" s="3">
        <f t="shared" si="22"/>
        <v>0.91813144126357382</v>
      </c>
      <c r="AA176" s="3">
        <f t="shared" si="23"/>
        <v>1.000020021767029</v>
      </c>
    </row>
    <row r="177" spans="1:27" x14ac:dyDescent="0.25">
      <c r="A177">
        <v>2</v>
      </c>
      <c r="B177">
        <v>174</v>
      </c>
      <c r="C177">
        <v>63554</v>
      </c>
      <c r="D177">
        <v>164.16210000000001</v>
      </c>
      <c r="E177">
        <v>0</v>
      </c>
      <c r="F177">
        <v>1687.8848</v>
      </c>
      <c r="G177">
        <v>0</v>
      </c>
      <c r="H177">
        <v>0</v>
      </c>
      <c r="I177">
        <v>6895.5698000000002</v>
      </c>
      <c r="J177">
        <v>8747.6172000000006</v>
      </c>
      <c r="K177" s="1">
        <v>3.9061999999999999E-3</v>
      </c>
      <c r="L177">
        <v>0</v>
      </c>
      <c r="M177">
        <v>2026</v>
      </c>
      <c r="N177">
        <v>0</v>
      </c>
      <c r="O177">
        <v>0</v>
      </c>
      <c r="P177">
        <v>6725.1489000000001</v>
      </c>
      <c r="Q177">
        <v>8751.1522999999997</v>
      </c>
      <c r="R177">
        <v>-3.5352000000000001</v>
      </c>
      <c r="S177">
        <v>-0.04</v>
      </c>
      <c r="T177">
        <f t="shared" si="16"/>
        <v>173.99863107539358</v>
      </c>
      <c r="U177">
        <f t="shared" si="17"/>
        <v>164.15819380000002</v>
      </c>
      <c r="V177">
        <f t="shared" si="18"/>
        <v>1053.4038</v>
      </c>
      <c r="W177">
        <f t="shared" si="19"/>
        <v>-808.4385000000002</v>
      </c>
      <c r="X177">
        <f t="shared" si="20"/>
        <v>1861.8423000000003</v>
      </c>
      <c r="Y177" s="3">
        <f t="shared" si="21"/>
        <v>8.1025761994077003E-2</v>
      </c>
      <c r="Z177" s="3">
        <f t="shared" si="22"/>
        <v>0.9189744817374137</v>
      </c>
      <c r="AA177" s="3">
        <f t="shared" si="23"/>
        <v>1.0000002437314908</v>
      </c>
    </row>
    <row r="178" spans="1:27" x14ac:dyDescent="0.25">
      <c r="A178">
        <v>2</v>
      </c>
      <c r="B178">
        <v>175</v>
      </c>
      <c r="C178">
        <v>63920</v>
      </c>
      <c r="D178">
        <v>162.42869999999999</v>
      </c>
      <c r="E178">
        <v>0</v>
      </c>
      <c r="F178">
        <v>1687.8848</v>
      </c>
      <c r="G178">
        <v>0</v>
      </c>
      <c r="H178">
        <v>0</v>
      </c>
      <c r="I178">
        <v>6896.5469000000003</v>
      </c>
      <c r="J178">
        <v>8746.8603999999996</v>
      </c>
      <c r="K178" s="1">
        <v>6.8358999999999998E-3</v>
      </c>
      <c r="L178">
        <v>0</v>
      </c>
      <c r="M178">
        <v>2026</v>
      </c>
      <c r="N178">
        <v>0</v>
      </c>
      <c r="O178">
        <v>0</v>
      </c>
      <c r="P178">
        <v>6724.4228999999996</v>
      </c>
      <c r="Q178">
        <v>8750.4297000000006</v>
      </c>
      <c r="R178">
        <v>-3.5693000000000001</v>
      </c>
      <c r="S178">
        <v>-0.04</v>
      </c>
      <c r="T178">
        <f t="shared" si="16"/>
        <v>175.00068446348394</v>
      </c>
      <c r="U178">
        <f t="shared" si="17"/>
        <v>162.42186409999999</v>
      </c>
      <c r="V178">
        <f t="shared" si="18"/>
        <v>1054.3809000000001</v>
      </c>
      <c r="W178">
        <f t="shared" si="19"/>
        <v>-809.16450000000077</v>
      </c>
      <c r="X178">
        <f t="shared" si="20"/>
        <v>1863.5454000000009</v>
      </c>
      <c r="Y178" s="3">
        <f t="shared" si="21"/>
        <v>8.0168738450148075E-2</v>
      </c>
      <c r="Z178" s="3">
        <f t="shared" si="22"/>
        <v>0.91981510365251773</v>
      </c>
      <c r="AA178" s="3">
        <f t="shared" si="23"/>
        <v>0.99998384210266578</v>
      </c>
    </row>
    <row r="179" spans="1:27" x14ac:dyDescent="0.25">
      <c r="A179">
        <v>2</v>
      </c>
      <c r="B179">
        <v>176</v>
      </c>
      <c r="C179">
        <v>64285</v>
      </c>
      <c r="D179">
        <v>160.80179999999999</v>
      </c>
      <c r="E179">
        <v>0</v>
      </c>
      <c r="F179">
        <v>1687.8848</v>
      </c>
      <c r="G179">
        <v>0</v>
      </c>
      <c r="H179">
        <v>0</v>
      </c>
      <c r="I179">
        <v>6897.5</v>
      </c>
      <c r="J179">
        <v>8746.1864999999998</v>
      </c>
      <c r="K179" s="1">
        <v>6.8358999999999998E-3</v>
      </c>
      <c r="L179">
        <v>0</v>
      </c>
      <c r="M179">
        <v>2026</v>
      </c>
      <c r="N179">
        <v>0</v>
      </c>
      <c r="O179">
        <v>0</v>
      </c>
      <c r="P179">
        <v>6723.7109</v>
      </c>
      <c r="Q179">
        <v>8749.7178000000004</v>
      </c>
      <c r="R179">
        <v>-3.5312000000000001</v>
      </c>
      <c r="S179">
        <v>-0.04</v>
      </c>
      <c r="T179">
        <f t="shared" si="16"/>
        <v>176.00000000078714</v>
      </c>
      <c r="U179">
        <f t="shared" si="17"/>
        <v>160.79496409999999</v>
      </c>
      <c r="V179">
        <f t="shared" si="18"/>
        <v>1055.3339999999998</v>
      </c>
      <c r="W179">
        <f t="shared" si="19"/>
        <v>-809.87650000000031</v>
      </c>
      <c r="X179">
        <f t="shared" si="20"/>
        <v>1865.2105000000001</v>
      </c>
      <c r="Y179" s="3">
        <f t="shared" si="21"/>
        <v>7.9365727591312926E-2</v>
      </c>
      <c r="Z179" s="3">
        <f t="shared" si="22"/>
        <v>0.92063696939782835</v>
      </c>
      <c r="AA179" s="3">
        <f t="shared" si="23"/>
        <v>1.0000026969891413</v>
      </c>
    </row>
    <row r="180" spans="1:27" x14ac:dyDescent="0.25">
      <c r="A180">
        <v>2</v>
      </c>
      <c r="B180">
        <v>177</v>
      </c>
      <c r="C180">
        <v>64650</v>
      </c>
      <c r="D180">
        <v>159.12700000000001</v>
      </c>
      <c r="E180">
        <v>0</v>
      </c>
      <c r="F180">
        <v>1687.8848</v>
      </c>
      <c r="G180">
        <v>0</v>
      </c>
      <c r="H180">
        <v>0</v>
      </c>
      <c r="I180">
        <v>6898.4516999999996</v>
      </c>
      <c r="J180">
        <v>8745.4629000000004</v>
      </c>
      <c r="K180" s="1">
        <v>5.8593999999999999E-3</v>
      </c>
      <c r="L180">
        <v>0</v>
      </c>
      <c r="M180">
        <v>2026</v>
      </c>
      <c r="N180">
        <v>0</v>
      </c>
      <c r="O180">
        <v>0</v>
      </c>
      <c r="P180">
        <v>6723.0024000000003</v>
      </c>
      <c r="Q180">
        <v>8749.0077999999994</v>
      </c>
      <c r="R180">
        <v>-3.5449000000000002</v>
      </c>
      <c r="S180">
        <v>-0.04</v>
      </c>
      <c r="T180">
        <f t="shared" si="16"/>
        <v>176.99931553809037</v>
      </c>
      <c r="U180">
        <f t="shared" si="17"/>
        <v>159.12114060000002</v>
      </c>
      <c r="V180">
        <f t="shared" si="18"/>
        <v>1056.2856999999995</v>
      </c>
      <c r="W180">
        <f t="shared" si="19"/>
        <v>-810.58500000000004</v>
      </c>
      <c r="X180">
        <f t="shared" si="20"/>
        <v>1866.8706999999995</v>
      </c>
      <c r="Y180" s="3">
        <f t="shared" si="21"/>
        <v>7.8539556071076017E-2</v>
      </c>
      <c r="Z180" s="3">
        <f t="shared" si="22"/>
        <v>0.92145641658440247</v>
      </c>
      <c r="AA180" s="3">
        <f t="shared" si="23"/>
        <v>0.99999597265547846</v>
      </c>
    </row>
    <row r="181" spans="1:27" x14ac:dyDescent="0.25">
      <c r="A181">
        <v>2</v>
      </c>
      <c r="B181">
        <v>178</v>
      </c>
      <c r="C181">
        <v>65016</v>
      </c>
      <c r="D181">
        <v>157.49119999999999</v>
      </c>
      <c r="E181">
        <v>0</v>
      </c>
      <c r="F181">
        <v>1687.8848</v>
      </c>
      <c r="G181">
        <v>0</v>
      </c>
      <c r="H181">
        <v>0</v>
      </c>
      <c r="I181">
        <v>6899.3882000000003</v>
      </c>
      <c r="J181">
        <v>8744.7636999999995</v>
      </c>
      <c r="K181" s="1">
        <v>5.8593999999999999E-3</v>
      </c>
      <c r="L181">
        <v>0</v>
      </c>
      <c r="M181">
        <v>2026</v>
      </c>
      <c r="N181">
        <v>0</v>
      </c>
      <c r="O181">
        <v>0</v>
      </c>
      <c r="P181">
        <v>6722.3022000000001</v>
      </c>
      <c r="Q181">
        <v>8748.3086000000003</v>
      </c>
      <c r="R181">
        <v>-3.5449000000000002</v>
      </c>
      <c r="S181">
        <v>-0.04</v>
      </c>
      <c r="T181">
        <f t="shared" si="16"/>
        <v>178.0013689261807</v>
      </c>
      <c r="U181">
        <f t="shared" si="17"/>
        <v>157.4853406</v>
      </c>
      <c r="V181">
        <f t="shared" si="18"/>
        <v>1057.2222000000002</v>
      </c>
      <c r="W181">
        <f t="shared" si="19"/>
        <v>-811.28520000000026</v>
      </c>
      <c r="X181">
        <f t="shared" si="20"/>
        <v>1868.5074000000004</v>
      </c>
      <c r="Y181" s="3">
        <f t="shared" si="21"/>
        <v>7.7732152319842054E-2</v>
      </c>
      <c r="Z181" s="3">
        <f t="shared" si="22"/>
        <v>0.92226426456071098</v>
      </c>
      <c r="AA181" s="3">
        <f t="shared" si="23"/>
        <v>0.99999641688055307</v>
      </c>
    </row>
    <row r="182" spans="1:27" x14ac:dyDescent="0.25">
      <c r="A182">
        <v>2</v>
      </c>
      <c r="B182">
        <v>179</v>
      </c>
      <c r="C182">
        <v>65381</v>
      </c>
      <c r="D182">
        <v>155.917</v>
      </c>
      <c r="E182">
        <v>0</v>
      </c>
      <c r="F182">
        <v>1687.8848</v>
      </c>
      <c r="G182">
        <v>0</v>
      </c>
      <c r="H182">
        <v>0</v>
      </c>
      <c r="I182">
        <v>6900.3198000000002</v>
      </c>
      <c r="J182">
        <v>8744.1211000000003</v>
      </c>
      <c r="K182" s="1">
        <v>5.8593999999999999E-3</v>
      </c>
      <c r="L182">
        <v>0</v>
      </c>
      <c r="M182">
        <v>2026</v>
      </c>
      <c r="N182">
        <v>0</v>
      </c>
      <c r="O182">
        <v>0</v>
      </c>
      <c r="P182">
        <v>6721.6089000000002</v>
      </c>
      <c r="Q182">
        <v>8747.6152000000002</v>
      </c>
      <c r="R182">
        <v>-3.4941</v>
      </c>
      <c r="S182">
        <v>-0.04</v>
      </c>
      <c r="T182">
        <f t="shared" si="16"/>
        <v>179.00068446348394</v>
      </c>
      <c r="U182">
        <f t="shared" si="17"/>
        <v>155.91114060000001</v>
      </c>
      <c r="V182">
        <f t="shared" si="18"/>
        <v>1058.1538</v>
      </c>
      <c r="W182">
        <f t="shared" si="19"/>
        <v>-811.97850000000017</v>
      </c>
      <c r="X182">
        <f t="shared" si="20"/>
        <v>1870.1323000000002</v>
      </c>
      <c r="Y182" s="3">
        <f t="shared" si="21"/>
        <v>7.6955153307008889E-2</v>
      </c>
      <c r="Z182" s="3">
        <f t="shared" si="22"/>
        <v>0.92306628825271486</v>
      </c>
      <c r="AA182" s="3">
        <f t="shared" si="23"/>
        <v>1.0000214415597237</v>
      </c>
    </row>
    <row r="183" spans="1:27" x14ac:dyDescent="0.25">
      <c r="A183">
        <v>2</v>
      </c>
      <c r="B183">
        <v>180</v>
      </c>
      <c r="C183">
        <v>65746</v>
      </c>
      <c r="D183">
        <v>154.2773</v>
      </c>
      <c r="E183">
        <v>0</v>
      </c>
      <c r="F183">
        <v>1687.8848</v>
      </c>
      <c r="G183">
        <v>0</v>
      </c>
      <c r="H183">
        <v>0</v>
      </c>
      <c r="I183">
        <v>6901.2466000000004</v>
      </c>
      <c r="J183">
        <v>8743.4081999999999</v>
      </c>
      <c r="K183" s="1">
        <v>6.8358999999999998E-3</v>
      </c>
      <c r="L183">
        <v>0</v>
      </c>
      <c r="M183">
        <v>2026</v>
      </c>
      <c r="N183">
        <v>0</v>
      </c>
      <c r="O183">
        <v>0</v>
      </c>
      <c r="P183">
        <v>6720.9219000000003</v>
      </c>
      <c r="Q183">
        <v>8746.9287000000004</v>
      </c>
      <c r="R183">
        <v>-3.5205000000000002</v>
      </c>
      <c r="S183">
        <v>-0.04</v>
      </c>
      <c r="T183">
        <f t="shared" si="16"/>
        <v>180.00000000078714</v>
      </c>
      <c r="U183">
        <f t="shared" si="17"/>
        <v>154.2704641</v>
      </c>
      <c r="V183">
        <f t="shared" si="18"/>
        <v>1059.0806000000002</v>
      </c>
      <c r="W183">
        <f t="shared" si="19"/>
        <v>-812.66550000000007</v>
      </c>
      <c r="X183">
        <f t="shared" si="20"/>
        <v>1871.7461000000003</v>
      </c>
      <c r="Y183" s="3">
        <f t="shared" si="21"/>
        <v>7.6145342596248763E-2</v>
      </c>
      <c r="Z183" s="3">
        <f t="shared" si="22"/>
        <v>0.92386283316880569</v>
      </c>
      <c r="AA183" s="3">
        <f t="shared" si="23"/>
        <v>1.0000081757650545</v>
      </c>
    </row>
    <row r="184" spans="1:27" x14ac:dyDescent="0.25">
      <c r="A184">
        <v>2</v>
      </c>
      <c r="B184">
        <v>181</v>
      </c>
      <c r="C184">
        <v>66111</v>
      </c>
      <c r="D184">
        <v>152.68549999999999</v>
      </c>
      <c r="E184">
        <v>0</v>
      </c>
      <c r="F184">
        <v>1687.8848</v>
      </c>
      <c r="G184">
        <v>0</v>
      </c>
      <c r="H184">
        <v>0</v>
      </c>
      <c r="I184">
        <v>6902.1538</v>
      </c>
      <c r="J184">
        <v>8742.7245999999996</v>
      </c>
      <c r="K184" s="1">
        <v>5.8593999999999999E-3</v>
      </c>
      <c r="L184">
        <v>0</v>
      </c>
      <c r="M184">
        <v>2026</v>
      </c>
      <c r="N184">
        <v>0</v>
      </c>
      <c r="O184">
        <v>0</v>
      </c>
      <c r="P184">
        <v>6720.2446</v>
      </c>
      <c r="Q184">
        <v>8746.25</v>
      </c>
      <c r="R184">
        <v>-3.5253999999999999</v>
      </c>
      <c r="S184">
        <v>-0.04</v>
      </c>
      <c r="T184">
        <f t="shared" si="16"/>
        <v>180.99931553809037</v>
      </c>
      <c r="U184">
        <f t="shared" si="17"/>
        <v>152.6796406</v>
      </c>
      <c r="V184">
        <f t="shared" si="18"/>
        <v>1059.9877999999999</v>
      </c>
      <c r="W184">
        <f t="shared" si="19"/>
        <v>-813.34280000000035</v>
      </c>
      <c r="X184">
        <f t="shared" si="20"/>
        <v>1873.3306000000002</v>
      </c>
      <c r="Y184" s="3">
        <f t="shared" si="21"/>
        <v>7.5360138499506416E-2</v>
      </c>
      <c r="Z184" s="3">
        <f t="shared" si="22"/>
        <v>0.92464491609081945</v>
      </c>
      <c r="AA184" s="3">
        <f t="shared" si="23"/>
        <v>1.0000050545903258</v>
      </c>
    </row>
    <row r="185" spans="1:27" x14ac:dyDescent="0.25">
      <c r="A185">
        <v>2</v>
      </c>
      <c r="B185">
        <v>182</v>
      </c>
      <c r="C185">
        <v>66476</v>
      </c>
      <c r="D185">
        <v>151.10839999999999</v>
      </c>
      <c r="E185">
        <v>0</v>
      </c>
      <c r="F185">
        <v>1687.8848</v>
      </c>
      <c r="G185">
        <v>0</v>
      </c>
      <c r="H185">
        <v>0</v>
      </c>
      <c r="I185">
        <v>6903.0604999999996</v>
      </c>
      <c r="J185">
        <v>8742.0537000000004</v>
      </c>
      <c r="K185" s="1">
        <v>5.8593999999999999E-3</v>
      </c>
      <c r="L185">
        <v>0</v>
      </c>
      <c r="M185">
        <v>2026</v>
      </c>
      <c r="N185">
        <v>0</v>
      </c>
      <c r="O185">
        <v>0</v>
      </c>
      <c r="P185">
        <v>6719.5708000000004</v>
      </c>
      <c r="Q185">
        <v>8745.5761999999995</v>
      </c>
      <c r="R185">
        <v>-3.5225</v>
      </c>
      <c r="S185">
        <v>-0.04</v>
      </c>
      <c r="T185">
        <f t="shared" si="16"/>
        <v>181.99863107539358</v>
      </c>
      <c r="U185">
        <f t="shared" si="17"/>
        <v>151.1025406</v>
      </c>
      <c r="V185">
        <f t="shared" si="18"/>
        <v>1060.8944999999994</v>
      </c>
      <c r="W185">
        <f t="shared" si="19"/>
        <v>-814.01659999999993</v>
      </c>
      <c r="X185">
        <f t="shared" si="20"/>
        <v>1874.9110999999994</v>
      </c>
      <c r="Y185" s="3">
        <f t="shared" si="21"/>
        <v>7.4581708094768009E-2</v>
      </c>
      <c r="Z185" s="3">
        <f t="shared" si="22"/>
        <v>0.92542502467917043</v>
      </c>
      <c r="AA185" s="3">
        <f t="shared" si="23"/>
        <v>1.0000067327739384</v>
      </c>
    </row>
    <row r="186" spans="1:27" x14ac:dyDescent="0.25">
      <c r="A186">
        <v>2</v>
      </c>
      <c r="B186">
        <v>183</v>
      </c>
      <c r="C186">
        <v>66842</v>
      </c>
      <c r="D186">
        <v>149.5625</v>
      </c>
      <c r="E186">
        <v>0</v>
      </c>
      <c r="F186">
        <v>1687.8848</v>
      </c>
      <c r="G186">
        <v>0</v>
      </c>
      <c r="H186">
        <v>0</v>
      </c>
      <c r="I186">
        <v>6903.9525999999996</v>
      </c>
      <c r="J186">
        <v>8741.4004000000004</v>
      </c>
      <c r="K186" s="1">
        <v>5.8593999999999999E-3</v>
      </c>
      <c r="L186">
        <v>0</v>
      </c>
      <c r="M186">
        <v>2026</v>
      </c>
      <c r="N186">
        <v>0</v>
      </c>
      <c r="O186">
        <v>0</v>
      </c>
      <c r="P186">
        <v>6718.9053000000004</v>
      </c>
      <c r="Q186">
        <v>8744.9110999999994</v>
      </c>
      <c r="R186">
        <v>-3.5106999999999999</v>
      </c>
      <c r="S186">
        <v>-0.04</v>
      </c>
      <c r="T186">
        <f t="shared" si="16"/>
        <v>183.00068446348394</v>
      </c>
      <c r="U186">
        <f t="shared" si="17"/>
        <v>149.55664060000001</v>
      </c>
      <c r="V186">
        <f t="shared" si="18"/>
        <v>1061.7865999999995</v>
      </c>
      <c r="W186">
        <f t="shared" si="19"/>
        <v>-814.68209999999999</v>
      </c>
      <c r="X186">
        <f t="shared" si="20"/>
        <v>1876.4686999999994</v>
      </c>
      <c r="Y186" s="3">
        <f t="shared" si="21"/>
        <v>7.3818677492596255E-2</v>
      </c>
      <c r="Z186" s="3">
        <f t="shared" si="22"/>
        <v>0.92619383020730472</v>
      </c>
      <c r="AA186" s="3">
        <f t="shared" si="23"/>
        <v>1.0000125076999009</v>
      </c>
    </row>
    <row r="187" spans="1:27" x14ac:dyDescent="0.25">
      <c r="A187">
        <v>2</v>
      </c>
      <c r="B187">
        <v>184</v>
      </c>
      <c r="C187">
        <v>67207</v>
      </c>
      <c r="D187">
        <v>147.95609999999999</v>
      </c>
      <c r="E187">
        <v>0</v>
      </c>
      <c r="F187">
        <v>1687.8848</v>
      </c>
      <c r="G187">
        <v>0</v>
      </c>
      <c r="H187">
        <v>0</v>
      </c>
      <c r="I187">
        <v>6904.8359</v>
      </c>
      <c r="J187">
        <v>8740.6767999999993</v>
      </c>
      <c r="K187" s="1">
        <v>7.8125E-3</v>
      </c>
      <c r="L187">
        <v>0</v>
      </c>
      <c r="M187">
        <v>2026</v>
      </c>
      <c r="N187">
        <v>0</v>
      </c>
      <c r="O187">
        <v>0</v>
      </c>
      <c r="P187">
        <v>6718.2489999999998</v>
      </c>
      <c r="Q187">
        <v>8744.2567999999992</v>
      </c>
      <c r="R187">
        <v>-3.5800999999999998</v>
      </c>
      <c r="S187">
        <v>-0.04</v>
      </c>
      <c r="T187">
        <f t="shared" si="16"/>
        <v>184.00000000078714</v>
      </c>
      <c r="U187">
        <f t="shared" si="17"/>
        <v>147.94828749999999</v>
      </c>
      <c r="V187">
        <f t="shared" si="18"/>
        <v>1062.6698999999999</v>
      </c>
      <c r="W187">
        <f t="shared" si="19"/>
        <v>-815.33840000000055</v>
      </c>
      <c r="X187">
        <f t="shared" si="20"/>
        <v>1878.0083000000004</v>
      </c>
      <c r="Y187" s="3">
        <f t="shared" si="21"/>
        <v>7.3024821076011839E-2</v>
      </c>
      <c r="Z187" s="3">
        <f t="shared" si="22"/>
        <v>0.92695375123395873</v>
      </c>
      <c r="AA187" s="3">
        <f t="shared" si="23"/>
        <v>0.99997857230997056</v>
      </c>
    </row>
    <row r="188" spans="1:27" x14ac:dyDescent="0.25">
      <c r="A188">
        <v>2</v>
      </c>
      <c r="B188">
        <v>185</v>
      </c>
      <c r="C188">
        <v>67572</v>
      </c>
      <c r="D188">
        <v>146.4717</v>
      </c>
      <c r="E188">
        <v>0</v>
      </c>
      <c r="F188">
        <v>1687.8848</v>
      </c>
      <c r="G188">
        <v>0</v>
      </c>
      <c r="H188">
        <v>0</v>
      </c>
      <c r="I188">
        <v>6905.7103999999999</v>
      </c>
      <c r="J188">
        <v>8740.0663999999997</v>
      </c>
      <c r="K188" s="1">
        <v>8.7890999999999993E-3</v>
      </c>
      <c r="L188">
        <v>0</v>
      </c>
      <c r="M188">
        <v>2026</v>
      </c>
      <c r="N188">
        <v>0</v>
      </c>
      <c r="O188">
        <v>0</v>
      </c>
      <c r="P188">
        <v>6717.5991000000004</v>
      </c>
      <c r="Q188">
        <v>8743.6074000000008</v>
      </c>
      <c r="R188">
        <v>-3.5409999999999999</v>
      </c>
      <c r="S188">
        <v>-0.04</v>
      </c>
      <c r="T188">
        <f t="shared" si="16"/>
        <v>184.99931553809037</v>
      </c>
      <c r="U188">
        <f t="shared" si="17"/>
        <v>146.4629109</v>
      </c>
      <c r="V188">
        <f t="shared" si="18"/>
        <v>1063.5443999999998</v>
      </c>
      <c r="W188">
        <f t="shared" si="19"/>
        <v>-815.98829999999998</v>
      </c>
      <c r="X188">
        <f t="shared" si="20"/>
        <v>1879.5326999999997</v>
      </c>
      <c r="Y188" s="3">
        <f t="shared" si="21"/>
        <v>7.2291663820335639E-2</v>
      </c>
      <c r="Z188" s="3">
        <f t="shared" si="22"/>
        <v>0.92770616979269482</v>
      </c>
      <c r="AA188" s="3">
        <f t="shared" si="23"/>
        <v>0.99999783361303041</v>
      </c>
    </row>
    <row r="189" spans="1:27" x14ac:dyDescent="0.25">
      <c r="A189">
        <v>2</v>
      </c>
      <c r="B189">
        <v>186</v>
      </c>
      <c r="C189">
        <v>67938</v>
      </c>
      <c r="D189">
        <v>144.93549999999999</v>
      </c>
      <c r="E189">
        <v>0</v>
      </c>
      <c r="F189">
        <v>1687.8848</v>
      </c>
      <c r="G189">
        <v>0</v>
      </c>
      <c r="H189">
        <v>0</v>
      </c>
      <c r="I189">
        <v>6906.5785999999998</v>
      </c>
      <c r="J189">
        <v>8739.3984</v>
      </c>
      <c r="K189" s="1">
        <v>9.7655999999999993E-3</v>
      </c>
      <c r="L189">
        <v>0</v>
      </c>
      <c r="M189">
        <v>2026</v>
      </c>
      <c r="N189">
        <v>0</v>
      </c>
      <c r="O189">
        <v>0</v>
      </c>
      <c r="P189">
        <v>6716.9551000000001</v>
      </c>
      <c r="Q189">
        <v>8742.9647999999997</v>
      </c>
      <c r="R189">
        <v>-3.5663999999999998</v>
      </c>
      <c r="S189">
        <v>-0.04</v>
      </c>
      <c r="T189">
        <f t="shared" si="16"/>
        <v>186.0013689261807</v>
      </c>
      <c r="U189">
        <f t="shared" si="17"/>
        <v>144.92573439999998</v>
      </c>
      <c r="V189">
        <f t="shared" si="18"/>
        <v>1064.4125999999997</v>
      </c>
      <c r="W189">
        <f t="shared" si="19"/>
        <v>-816.63230000000021</v>
      </c>
      <c r="X189">
        <f t="shared" si="20"/>
        <v>1881.0448999999999</v>
      </c>
      <c r="Y189" s="3">
        <f t="shared" si="21"/>
        <v>7.1532938993089823E-2</v>
      </c>
      <c r="Z189" s="3">
        <f t="shared" si="22"/>
        <v>0.92845256663376108</v>
      </c>
      <c r="AA189" s="3">
        <f t="shared" si="23"/>
        <v>0.99998550562685096</v>
      </c>
    </row>
    <row r="190" spans="1:27" x14ac:dyDescent="0.25">
      <c r="A190">
        <v>2</v>
      </c>
      <c r="B190">
        <v>187</v>
      </c>
      <c r="C190">
        <v>68303</v>
      </c>
      <c r="D190">
        <v>143.46289999999999</v>
      </c>
      <c r="E190">
        <v>0</v>
      </c>
      <c r="F190">
        <v>1687.8848</v>
      </c>
      <c r="G190">
        <v>0</v>
      </c>
      <c r="H190">
        <v>0</v>
      </c>
      <c r="I190">
        <v>6907.4326000000001</v>
      </c>
      <c r="J190">
        <v>8738.7803000000004</v>
      </c>
      <c r="K190" s="1">
        <v>9.7655999999999993E-3</v>
      </c>
      <c r="L190">
        <v>0</v>
      </c>
      <c r="M190">
        <v>2026</v>
      </c>
      <c r="N190">
        <v>0</v>
      </c>
      <c r="O190">
        <v>0</v>
      </c>
      <c r="P190">
        <v>6716.3149000000003</v>
      </c>
      <c r="Q190">
        <v>8742.3241999999991</v>
      </c>
      <c r="R190">
        <v>-3.5438999999999998</v>
      </c>
      <c r="S190">
        <v>-0.04</v>
      </c>
      <c r="T190">
        <f t="shared" si="16"/>
        <v>187.00068446348394</v>
      </c>
      <c r="U190">
        <f t="shared" si="17"/>
        <v>143.45313439999998</v>
      </c>
      <c r="V190">
        <f t="shared" si="18"/>
        <v>1065.2665999999999</v>
      </c>
      <c r="W190">
        <f t="shared" si="19"/>
        <v>-817.27250000000004</v>
      </c>
      <c r="X190">
        <f t="shared" si="20"/>
        <v>1882.5391</v>
      </c>
      <c r="Y190" s="3">
        <f t="shared" si="21"/>
        <v>7.0806088055281338E-2</v>
      </c>
      <c r="Z190" s="3">
        <f t="shared" si="22"/>
        <v>0.92919007897334649</v>
      </c>
      <c r="AA190" s="3">
        <f t="shared" si="23"/>
        <v>0.99999616702862781</v>
      </c>
    </row>
    <row r="191" spans="1:27" x14ac:dyDescent="0.25">
      <c r="A191">
        <v>2</v>
      </c>
      <c r="B191">
        <v>188</v>
      </c>
      <c r="C191">
        <v>68668</v>
      </c>
      <c r="D191">
        <v>142.001</v>
      </c>
      <c r="E191">
        <v>0</v>
      </c>
      <c r="F191">
        <v>1687.8848</v>
      </c>
      <c r="G191">
        <v>0</v>
      </c>
      <c r="H191">
        <v>0</v>
      </c>
      <c r="I191">
        <v>6908.2772999999997</v>
      </c>
      <c r="J191">
        <v>8738.1630999999998</v>
      </c>
      <c r="K191" s="1">
        <v>9.7655999999999993E-3</v>
      </c>
      <c r="L191">
        <v>0</v>
      </c>
      <c r="M191">
        <v>2026</v>
      </c>
      <c r="N191">
        <v>0</v>
      </c>
      <c r="O191">
        <v>0</v>
      </c>
      <c r="P191">
        <v>6715.6812</v>
      </c>
      <c r="Q191">
        <v>8741.6913999999997</v>
      </c>
      <c r="R191">
        <v>-3.5283000000000002</v>
      </c>
      <c r="S191">
        <v>-0.04</v>
      </c>
      <c r="T191">
        <f t="shared" si="16"/>
        <v>188.00000000078714</v>
      </c>
      <c r="U191">
        <f t="shared" si="17"/>
        <v>141.9912344</v>
      </c>
      <c r="V191">
        <f t="shared" si="18"/>
        <v>1066.1112999999996</v>
      </c>
      <c r="W191">
        <f t="shared" si="19"/>
        <v>-817.90620000000035</v>
      </c>
      <c r="X191">
        <f t="shared" si="20"/>
        <v>1884.0174999999999</v>
      </c>
      <c r="Y191" s="3">
        <f t="shared" si="21"/>
        <v>7.0084518460019743E-2</v>
      </c>
      <c r="Z191" s="3">
        <f t="shared" si="22"/>
        <v>0.92991979269496539</v>
      </c>
      <c r="AA191" s="3">
        <f t="shared" si="23"/>
        <v>1.0000043111549852</v>
      </c>
    </row>
    <row r="192" spans="1:27" x14ac:dyDescent="0.25">
      <c r="A192">
        <v>2</v>
      </c>
      <c r="B192">
        <v>189</v>
      </c>
      <c r="C192">
        <v>69033</v>
      </c>
      <c r="D192">
        <v>140.50290000000001</v>
      </c>
      <c r="E192">
        <v>0</v>
      </c>
      <c r="F192">
        <v>1687.8848</v>
      </c>
      <c r="G192">
        <v>0</v>
      </c>
      <c r="H192">
        <v>0</v>
      </c>
      <c r="I192">
        <v>6909.1152000000002</v>
      </c>
      <c r="J192">
        <v>8737.5028999999995</v>
      </c>
      <c r="K192" s="1">
        <v>7.8125E-3</v>
      </c>
      <c r="L192">
        <v>0</v>
      </c>
      <c r="M192">
        <v>2026</v>
      </c>
      <c r="N192">
        <v>0</v>
      </c>
      <c r="O192">
        <v>0</v>
      </c>
      <c r="P192">
        <v>6715.0581000000002</v>
      </c>
      <c r="Q192">
        <v>8741.0663999999997</v>
      </c>
      <c r="R192">
        <v>-3.5634999999999999</v>
      </c>
      <c r="S192">
        <v>-0.04</v>
      </c>
      <c r="T192">
        <f t="shared" si="16"/>
        <v>188.99931553809037</v>
      </c>
      <c r="U192">
        <f t="shared" si="17"/>
        <v>140.49508750000001</v>
      </c>
      <c r="V192">
        <f t="shared" si="18"/>
        <v>1066.9492</v>
      </c>
      <c r="W192">
        <f t="shared" si="19"/>
        <v>-818.52930000000015</v>
      </c>
      <c r="X192">
        <f t="shared" si="20"/>
        <v>1885.4785000000002</v>
      </c>
      <c r="Y192" s="3">
        <f t="shared" si="21"/>
        <v>6.9346045162882536E-2</v>
      </c>
      <c r="Z192" s="3">
        <f t="shared" si="22"/>
        <v>0.93064091806515314</v>
      </c>
      <c r="AA192" s="3">
        <f t="shared" si="23"/>
        <v>0.99998696322803571</v>
      </c>
    </row>
    <row r="193" spans="1:27" x14ac:dyDescent="0.25">
      <c r="A193">
        <v>2</v>
      </c>
      <c r="B193">
        <v>190</v>
      </c>
      <c r="C193">
        <v>69398</v>
      </c>
      <c r="D193">
        <v>139.10839999999999</v>
      </c>
      <c r="E193">
        <v>0</v>
      </c>
      <c r="F193">
        <v>1687.8848</v>
      </c>
      <c r="G193">
        <v>0</v>
      </c>
      <c r="H193">
        <v>0</v>
      </c>
      <c r="I193">
        <v>6909.9453000000003</v>
      </c>
      <c r="J193">
        <v>8736.9385000000002</v>
      </c>
      <c r="K193" s="1">
        <v>9.7655999999999993E-3</v>
      </c>
      <c r="L193">
        <v>0</v>
      </c>
      <c r="M193">
        <v>2026</v>
      </c>
      <c r="N193">
        <v>0</v>
      </c>
      <c r="O193">
        <v>0</v>
      </c>
      <c r="P193">
        <v>6714.4399000000003</v>
      </c>
      <c r="Q193">
        <v>8740.4491999999991</v>
      </c>
      <c r="R193">
        <v>-3.5106999999999999</v>
      </c>
      <c r="S193">
        <v>-0.04</v>
      </c>
      <c r="T193">
        <f t="shared" si="16"/>
        <v>189.99863107539358</v>
      </c>
      <c r="U193">
        <f t="shared" si="17"/>
        <v>139.09863439999998</v>
      </c>
      <c r="V193">
        <f t="shared" si="18"/>
        <v>1067.7793000000001</v>
      </c>
      <c r="W193">
        <f t="shared" si="19"/>
        <v>-819.14750000000004</v>
      </c>
      <c r="X193">
        <f t="shared" si="20"/>
        <v>1886.9268000000002</v>
      </c>
      <c r="Y193" s="3">
        <f t="shared" si="21"/>
        <v>6.8656779072063162E-2</v>
      </c>
      <c r="Z193" s="3">
        <f t="shared" si="22"/>
        <v>0.93135577492596255</v>
      </c>
      <c r="AA193" s="3">
        <f t="shared" si="23"/>
        <v>1.0000125539980258</v>
      </c>
    </row>
    <row r="194" spans="1:27" x14ac:dyDescent="0.25">
      <c r="A194">
        <v>2</v>
      </c>
      <c r="B194">
        <v>191</v>
      </c>
      <c r="C194">
        <v>69764</v>
      </c>
      <c r="D194">
        <v>137.6523</v>
      </c>
      <c r="E194">
        <v>0</v>
      </c>
      <c r="F194">
        <v>1687.8848</v>
      </c>
      <c r="G194">
        <v>0</v>
      </c>
      <c r="H194">
        <v>0</v>
      </c>
      <c r="I194">
        <v>6910.7676000000001</v>
      </c>
      <c r="J194">
        <v>8736.3047000000006</v>
      </c>
      <c r="K194" s="1">
        <v>1.0742E-2</v>
      </c>
      <c r="L194">
        <v>0</v>
      </c>
      <c r="M194">
        <v>2026</v>
      </c>
      <c r="N194">
        <v>0</v>
      </c>
      <c r="O194">
        <v>0</v>
      </c>
      <c r="P194">
        <v>6713.8266999999996</v>
      </c>
      <c r="Q194">
        <v>8739.8379000000004</v>
      </c>
      <c r="R194">
        <v>-3.5331999999999999</v>
      </c>
      <c r="S194">
        <v>-0.04</v>
      </c>
      <c r="T194">
        <f t="shared" si="16"/>
        <v>191.00068446348394</v>
      </c>
      <c r="U194">
        <f t="shared" si="17"/>
        <v>137.641558</v>
      </c>
      <c r="V194">
        <f t="shared" si="18"/>
        <v>1068.6016</v>
      </c>
      <c r="W194">
        <f t="shared" si="19"/>
        <v>-819.76070000000072</v>
      </c>
      <c r="X194">
        <f t="shared" si="20"/>
        <v>1888.3623000000007</v>
      </c>
      <c r="Y194" s="3">
        <f t="shared" si="21"/>
        <v>6.793759032576506E-2</v>
      </c>
      <c r="Z194" s="3">
        <f t="shared" si="22"/>
        <v>0.93206431391905264</v>
      </c>
      <c r="AA194" s="3">
        <f t="shared" si="23"/>
        <v>1.0000019042448176</v>
      </c>
    </row>
    <row r="195" spans="1:27" x14ac:dyDescent="0.25">
      <c r="A195">
        <v>2</v>
      </c>
      <c r="B195">
        <v>192</v>
      </c>
      <c r="C195">
        <v>70129</v>
      </c>
      <c r="D195">
        <v>136.24119999999999</v>
      </c>
      <c r="E195">
        <v>0</v>
      </c>
      <c r="F195">
        <v>1687.8848</v>
      </c>
      <c r="G195">
        <v>0</v>
      </c>
      <c r="H195">
        <v>0</v>
      </c>
      <c r="I195">
        <v>6911.5762000000004</v>
      </c>
      <c r="J195">
        <v>8735.7021000000004</v>
      </c>
      <c r="K195" s="1">
        <v>9.7655999999999993E-3</v>
      </c>
      <c r="L195">
        <v>0</v>
      </c>
      <c r="M195">
        <v>2026</v>
      </c>
      <c r="N195">
        <v>0</v>
      </c>
      <c r="O195">
        <v>0</v>
      </c>
      <c r="P195">
        <v>6713.2196999999996</v>
      </c>
      <c r="Q195">
        <v>8739.2294999999995</v>
      </c>
      <c r="R195">
        <v>-3.5272999999999999</v>
      </c>
      <c r="S195">
        <v>-0.04</v>
      </c>
      <c r="T195">
        <f t="shared" si="16"/>
        <v>192.00000000078714</v>
      </c>
      <c r="U195">
        <f t="shared" si="17"/>
        <v>136.23143439999998</v>
      </c>
      <c r="V195">
        <f t="shared" si="18"/>
        <v>1069.4102000000003</v>
      </c>
      <c r="W195">
        <f t="shared" si="19"/>
        <v>-820.3677000000007</v>
      </c>
      <c r="X195">
        <f t="shared" si="20"/>
        <v>1889.777900000001</v>
      </c>
      <c r="Y195" s="3">
        <f t="shared" si="21"/>
        <v>6.7241576702862779E-2</v>
      </c>
      <c r="Z195" s="3">
        <f t="shared" si="22"/>
        <v>0.93276303060217225</v>
      </c>
      <c r="AA195" s="3">
        <f t="shared" si="23"/>
        <v>1.000004607305035</v>
      </c>
    </row>
    <row r="196" spans="1:27" x14ac:dyDescent="0.25">
      <c r="A196">
        <v>2</v>
      </c>
      <c r="B196">
        <v>193</v>
      </c>
      <c r="C196">
        <v>70494</v>
      </c>
      <c r="D196">
        <v>134.82130000000001</v>
      </c>
      <c r="E196">
        <v>0</v>
      </c>
      <c r="F196">
        <v>1687.8848</v>
      </c>
      <c r="G196">
        <v>0</v>
      </c>
      <c r="H196">
        <v>0</v>
      </c>
      <c r="I196">
        <v>6912.3828000000003</v>
      </c>
      <c r="J196">
        <v>8735.0889000000006</v>
      </c>
      <c r="K196" s="1">
        <v>8.7890999999999993E-3</v>
      </c>
      <c r="L196">
        <v>0</v>
      </c>
      <c r="M196">
        <v>2026</v>
      </c>
      <c r="N196">
        <v>0</v>
      </c>
      <c r="O196">
        <v>0</v>
      </c>
      <c r="P196">
        <v>6712.6196</v>
      </c>
      <c r="Q196">
        <v>8738.6288999999997</v>
      </c>
      <c r="R196">
        <v>-3.54</v>
      </c>
      <c r="S196">
        <v>-0.04</v>
      </c>
      <c r="T196">
        <f t="shared" ref="T196:T203" si="24">(C196/365.25)-0.00273785</f>
        <v>192.99931553809037</v>
      </c>
      <c r="U196">
        <f t="shared" ref="U196:U203" si="25">D196-K196</f>
        <v>134.81251090000001</v>
      </c>
      <c r="V196">
        <f t="shared" si="18"/>
        <v>1070.2168000000001</v>
      </c>
      <c r="W196">
        <f t="shared" si="19"/>
        <v>-820.96780000000035</v>
      </c>
      <c r="X196">
        <f t="shared" si="20"/>
        <v>1891.1846000000005</v>
      </c>
      <c r="Y196" s="3">
        <f t="shared" si="21"/>
        <v>6.6541219595261603E-2</v>
      </c>
      <c r="Z196" s="3">
        <f t="shared" si="22"/>
        <v>0.93345735439289268</v>
      </c>
      <c r="AA196" s="3">
        <f t="shared" si="23"/>
        <v>0.99999857398815428</v>
      </c>
    </row>
    <row r="197" spans="1:27" x14ac:dyDescent="0.25">
      <c r="A197">
        <v>2</v>
      </c>
      <c r="B197">
        <v>194</v>
      </c>
      <c r="C197">
        <v>70860</v>
      </c>
      <c r="D197">
        <v>133.39840000000001</v>
      </c>
      <c r="E197">
        <v>0</v>
      </c>
      <c r="F197">
        <v>1687.8848</v>
      </c>
      <c r="G197">
        <v>0</v>
      </c>
      <c r="H197">
        <v>0</v>
      </c>
      <c r="I197">
        <v>6913.1791999999996</v>
      </c>
      <c r="J197">
        <v>8734.4629000000004</v>
      </c>
      <c r="K197" s="1">
        <v>1.0742E-2</v>
      </c>
      <c r="L197">
        <v>0</v>
      </c>
      <c r="M197">
        <v>2026</v>
      </c>
      <c r="N197">
        <v>0</v>
      </c>
      <c r="O197">
        <v>0</v>
      </c>
      <c r="P197">
        <v>6712.0244000000002</v>
      </c>
      <c r="Q197">
        <v>8738.0352000000003</v>
      </c>
      <c r="R197">
        <v>-3.5722999999999998</v>
      </c>
      <c r="S197">
        <v>-0.04</v>
      </c>
      <c r="T197">
        <f t="shared" si="24"/>
        <v>194.0013689261807</v>
      </c>
      <c r="U197">
        <f t="shared" si="25"/>
        <v>133.38765800000002</v>
      </c>
      <c r="V197">
        <f t="shared" ref="V197:V203" si="26">I197-I$3</f>
        <v>1071.0131999999994</v>
      </c>
      <c r="W197">
        <f t="shared" ref="W197:W203" si="27">P197-$P$3</f>
        <v>-821.5630000000001</v>
      </c>
      <c r="X197">
        <f t="shared" ref="X197:X203" si="28">ABS(V197)+ABS(W197)</f>
        <v>1892.5761999999995</v>
      </c>
      <c r="Y197" s="3">
        <f t="shared" ref="Y197:Y203" si="29">U197/M197</f>
        <v>6.5837935834155981E-2</v>
      </c>
      <c r="Z197" s="3">
        <f t="shared" ref="Z197:Z203" si="30">X197/M197</f>
        <v>0.93414422507403727</v>
      </c>
      <c r="AA197" s="3">
        <f t="shared" ref="AA197:AA203" si="31">SUM(Y197:Z197)</f>
        <v>0.99998216090819325</v>
      </c>
    </row>
    <row r="198" spans="1:27" x14ac:dyDescent="0.25">
      <c r="A198">
        <v>2</v>
      </c>
      <c r="B198">
        <v>195</v>
      </c>
      <c r="C198">
        <v>71225</v>
      </c>
      <c r="D198">
        <v>132.08109999999999</v>
      </c>
      <c r="E198">
        <v>0</v>
      </c>
      <c r="F198">
        <v>1687.8848</v>
      </c>
      <c r="G198">
        <v>0</v>
      </c>
      <c r="H198">
        <v>0</v>
      </c>
      <c r="I198">
        <v>6913.9717000000001</v>
      </c>
      <c r="J198">
        <v>8733.9375</v>
      </c>
      <c r="K198" s="1">
        <v>1.1719E-2</v>
      </c>
      <c r="L198">
        <v>0</v>
      </c>
      <c r="M198">
        <v>2026</v>
      </c>
      <c r="N198">
        <v>0</v>
      </c>
      <c r="O198">
        <v>0</v>
      </c>
      <c r="P198">
        <v>6711.4375</v>
      </c>
      <c r="Q198">
        <v>8737.4491999999991</v>
      </c>
      <c r="R198">
        <v>-3.5116999999999998</v>
      </c>
      <c r="S198">
        <v>-0.04</v>
      </c>
      <c r="T198">
        <f t="shared" si="24"/>
        <v>195.00068446348394</v>
      </c>
      <c r="U198">
        <f t="shared" si="25"/>
        <v>132.06938099999999</v>
      </c>
      <c r="V198">
        <f t="shared" si="26"/>
        <v>1071.8056999999999</v>
      </c>
      <c r="W198">
        <f t="shared" si="27"/>
        <v>-822.14990000000034</v>
      </c>
      <c r="X198">
        <f t="shared" si="28"/>
        <v>1893.9556000000002</v>
      </c>
      <c r="Y198" s="3">
        <f t="shared" si="29"/>
        <v>6.5187256169792693E-2</v>
      </c>
      <c r="Z198" s="3">
        <f t="shared" si="30"/>
        <v>0.93482507403751247</v>
      </c>
      <c r="AA198" s="3">
        <f t="shared" si="31"/>
        <v>1.0000123302073052</v>
      </c>
    </row>
    <row r="199" spans="1:27" x14ac:dyDescent="0.25">
      <c r="A199">
        <v>2</v>
      </c>
      <c r="B199">
        <v>196</v>
      </c>
      <c r="C199">
        <v>71590</v>
      </c>
      <c r="D199">
        <v>130.709</v>
      </c>
      <c r="E199">
        <v>0</v>
      </c>
      <c r="F199">
        <v>1687.8848</v>
      </c>
      <c r="G199">
        <v>0</v>
      </c>
      <c r="H199">
        <v>0</v>
      </c>
      <c r="I199">
        <v>6914.7538999999997</v>
      </c>
      <c r="J199">
        <v>8733.3477000000003</v>
      </c>
      <c r="K199" s="1">
        <v>1.2695E-2</v>
      </c>
      <c r="L199">
        <v>0</v>
      </c>
      <c r="M199">
        <v>2026</v>
      </c>
      <c r="N199">
        <v>0</v>
      </c>
      <c r="O199">
        <v>0</v>
      </c>
      <c r="P199">
        <v>6710.8559999999998</v>
      </c>
      <c r="Q199">
        <v>8736.8690999999999</v>
      </c>
      <c r="R199">
        <v>-3.5215000000000001</v>
      </c>
      <c r="S199">
        <v>-0.04</v>
      </c>
      <c r="T199">
        <f t="shared" si="24"/>
        <v>196.00000000078714</v>
      </c>
      <c r="U199">
        <f t="shared" si="25"/>
        <v>130.696305</v>
      </c>
      <c r="V199">
        <f t="shared" si="26"/>
        <v>1072.5878999999995</v>
      </c>
      <c r="W199">
        <f t="shared" si="27"/>
        <v>-822.73140000000058</v>
      </c>
      <c r="X199">
        <f t="shared" si="28"/>
        <v>1895.3193000000001</v>
      </c>
      <c r="Y199" s="3">
        <f t="shared" si="29"/>
        <v>6.4509528627838097E-2</v>
      </c>
      <c r="Z199" s="3">
        <f t="shared" si="30"/>
        <v>0.93549817374136235</v>
      </c>
      <c r="AA199" s="3">
        <f t="shared" si="31"/>
        <v>1.0000077023692004</v>
      </c>
    </row>
    <row r="200" spans="1:27" x14ac:dyDescent="0.25">
      <c r="A200">
        <v>2</v>
      </c>
      <c r="B200">
        <v>197</v>
      </c>
      <c r="C200">
        <v>71955</v>
      </c>
      <c r="D200">
        <v>129.36429999999999</v>
      </c>
      <c r="E200">
        <v>0</v>
      </c>
      <c r="F200">
        <v>1687.8848</v>
      </c>
      <c r="G200">
        <v>0</v>
      </c>
      <c r="H200">
        <v>0</v>
      </c>
      <c r="I200">
        <v>6915.5244000000002</v>
      </c>
      <c r="J200">
        <v>8732.7734</v>
      </c>
      <c r="K200" s="1">
        <v>1.3672E-2</v>
      </c>
      <c r="L200">
        <v>0</v>
      </c>
      <c r="M200">
        <v>2026</v>
      </c>
      <c r="N200">
        <v>0</v>
      </c>
      <c r="O200">
        <v>0</v>
      </c>
      <c r="P200">
        <v>6710.2798000000003</v>
      </c>
      <c r="Q200">
        <v>8736.2929999999997</v>
      </c>
      <c r="R200">
        <v>-3.5194999999999999</v>
      </c>
      <c r="S200">
        <v>-0.04</v>
      </c>
      <c r="T200">
        <f t="shared" si="24"/>
        <v>196.99931553809037</v>
      </c>
      <c r="U200">
        <f t="shared" si="25"/>
        <v>129.35062799999997</v>
      </c>
      <c r="V200">
        <f t="shared" si="26"/>
        <v>1073.3584000000001</v>
      </c>
      <c r="W200">
        <f t="shared" si="27"/>
        <v>-823.30760000000009</v>
      </c>
      <c r="X200">
        <f t="shared" si="28"/>
        <v>1896.6660000000002</v>
      </c>
      <c r="Y200" s="3">
        <f t="shared" si="29"/>
        <v>6.3845324777887444E-2</v>
      </c>
      <c r="Z200" s="3">
        <f t="shared" si="30"/>
        <v>0.93616288252714719</v>
      </c>
      <c r="AA200" s="3">
        <f t="shared" si="31"/>
        <v>1.0000082073050347</v>
      </c>
    </row>
    <row r="201" spans="1:27" x14ac:dyDescent="0.25">
      <c r="A201">
        <v>2</v>
      </c>
      <c r="B201">
        <v>198</v>
      </c>
      <c r="C201">
        <v>72320</v>
      </c>
      <c r="D201">
        <v>128.02250000000001</v>
      </c>
      <c r="E201">
        <v>0</v>
      </c>
      <c r="F201">
        <v>1687.8848</v>
      </c>
      <c r="G201">
        <v>0</v>
      </c>
      <c r="H201">
        <v>0</v>
      </c>
      <c r="I201">
        <v>6916.2880999999998</v>
      </c>
      <c r="J201">
        <v>8732.1952999999994</v>
      </c>
      <c r="K201" s="1">
        <v>1.1719E-2</v>
      </c>
      <c r="L201">
        <v>0</v>
      </c>
      <c r="M201">
        <v>2026</v>
      </c>
      <c r="N201">
        <v>0</v>
      </c>
      <c r="O201">
        <v>0</v>
      </c>
      <c r="P201">
        <v>6709.7119000000002</v>
      </c>
      <c r="Q201">
        <v>8735.7235999999994</v>
      </c>
      <c r="R201">
        <v>-3.5283000000000002</v>
      </c>
      <c r="S201">
        <v>-0.04</v>
      </c>
      <c r="T201">
        <f t="shared" si="24"/>
        <v>197.99863107539358</v>
      </c>
      <c r="U201">
        <f t="shared" si="25"/>
        <v>128.01078100000001</v>
      </c>
      <c r="V201">
        <f t="shared" si="26"/>
        <v>1074.1220999999996</v>
      </c>
      <c r="W201">
        <f t="shared" si="27"/>
        <v>-823.8755000000001</v>
      </c>
      <c r="X201">
        <f t="shared" si="28"/>
        <v>1897.9975999999997</v>
      </c>
      <c r="Y201" s="3">
        <f t="shared" si="29"/>
        <v>6.3183998519249759E-2</v>
      </c>
      <c r="Z201" s="3">
        <f t="shared" si="30"/>
        <v>0.93682013820335619</v>
      </c>
      <c r="AA201" s="3">
        <f t="shared" si="31"/>
        <v>1.000004136722606</v>
      </c>
    </row>
    <row r="202" spans="1:27" x14ac:dyDescent="0.25">
      <c r="A202">
        <v>2</v>
      </c>
      <c r="B202">
        <v>199</v>
      </c>
      <c r="C202">
        <v>72686</v>
      </c>
      <c r="D202">
        <v>126.709</v>
      </c>
      <c r="E202">
        <v>0</v>
      </c>
      <c r="F202">
        <v>1687.8848</v>
      </c>
      <c r="G202">
        <v>0</v>
      </c>
      <c r="H202">
        <v>0</v>
      </c>
      <c r="I202">
        <v>6917.0454</v>
      </c>
      <c r="J202">
        <v>8731.6386999999995</v>
      </c>
      <c r="K202" s="1">
        <v>1.3672E-2</v>
      </c>
      <c r="L202">
        <v>0</v>
      </c>
      <c r="M202">
        <v>2026</v>
      </c>
      <c r="N202">
        <v>0</v>
      </c>
      <c r="O202">
        <v>0</v>
      </c>
      <c r="P202">
        <v>6709.1478999999999</v>
      </c>
      <c r="Q202">
        <v>8735.1620999999996</v>
      </c>
      <c r="R202">
        <v>-3.5234000000000001</v>
      </c>
      <c r="S202">
        <v>-0.04</v>
      </c>
      <c r="T202">
        <f t="shared" si="24"/>
        <v>199.00068446348394</v>
      </c>
      <c r="U202">
        <f t="shared" si="25"/>
        <v>126.695328</v>
      </c>
      <c r="V202">
        <f t="shared" si="26"/>
        <v>1074.8793999999998</v>
      </c>
      <c r="W202">
        <f t="shared" si="27"/>
        <v>-824.43950000000041</v>
      </c>
      <c r="X202">
        <f t="shared" si="28"/>
        <v>1899.3189000000002</v>
      </c>
      <c r="Y202" s="3">
        <f t="shared" si="29"/>
        <v>6.253471273445213E-2</v>
      </c>
      <c r="Z202" s="3">
        <f t="shared" si="30"/>
        <v>0.93747230997038511</v>
      </c>
      <c r="AA202" s="3">
        <f t="shared" si="31"/>
        <v>1.0000070227048372</v>
      </c>
    </row>
    <row r="203" spans="1:27" x14ac:dyDescent="0.25">
      <c r="A203">
        <v>2</v>
      </c>
      <c r="B203">
        <v>200</v>
      </c>
      <c r="C203">
        <v>73051</v>
      </c>
      <c r="D203">
        <v>125.3496</v>
      </c>
      <c r="E203">
        <v>0</v>
      </c>
      <c r="F203">
        <v>1687.8848</v>
      </c>
      <c r="G203">
        <v>0</v>
      </c>
      <c r="H203">
        <v>0</v>
      </c>
      <c r="I203">
        <v>6917.7910000000002</v>
      </c>
      <c r="J203">
        <v>8731.0254000000004</v>
      </c>
      <c r="K203" s="1">
        <v>1.5625E-2</v>
      </c>
      <c r="L203">
        <v>0</v>
      </c>
      <c r="M203">
        <v>2026</v>
      </c>
      <c r="N203">
        <v>0</v>
      </c>
      <c r="O203">
        <v>0</v>
      </c>
      <c r="P203">
        <v>6708.5902999999998</v>
      </c>
      <c r="Q203">
        <v>8734.6054999999997</v>
      </c>
      <c r="R203">
        <v>-3.5800999999999998</v>
      </c>
      <c r="S203">
        <v>-0.04</v>
      </c>
      <c r="T203">
        <f t="shared" si="24"/>
        <v>200.00000000078714</v>
      </c>
      <c r="U203">
        <f t="shared" si="25"/>
        <v>125.333975</v>
      </c>
      <c r="V203">
        <f t="shared" si="26"/>
        <v>1075.625</v>
      </c>
      <c r="W203">
        <f t="shared" si="27"/>
        <v>-824.9971000000005</v>
      </c>
      <c r="X203">
        <f t="shared" si="28"/>
        <v>1900.6221000000005</v>
      </c>
      <c r="Y203" s="3">
        <f t="shared" si="29"/>
        <v>6.1862771470878576E-2</v>
      </c>
      <c r="Z203" s="3">
        <f t="shared" si="30"/>
        <v>0.93811554787759155</v>
      </c>
      <c r="AA203" s="3">
        <f t="shared" si="31"/>
        <v>0.99997831934847015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80E80-A9C7-4189-83B2-DA31E280AF60}">
  <dimension ref="A1:G83"/>
  <sheetViews>
    <sheetView workbookViewId="0">
      <pane ySplit="3" topLeftCell="A4" activePane="bottomLeft" state="frozen"/>
      <selection pane="bottomLeft" activeCell="G5" sqref="G5"/>
    </sheetView>
  </sheetViews>
  <sheetFormatPr defaultRowHeight="15" x14ac:dyDescent="0.25"/>
  <cols>
    <col min="2" max="2" width="9.140625" style="7"/>
    <col min="3" max="3" width="11.28515625" style="7" customWidth="1"/>
    <col min="4" max="5" width="25.85546875" customWidth="1"/>
    <col min="6" max="6" width="16.28515625" customWidth="1"/>
    <col min="7" max="7" width="25.85546875" customWidth="1"/>
  </cols>
  <sheetData>
    <row r="1" spans="1:7" x14ac:dyDescent="0.25">
      <c r="A1" s="8" t="s">
        <v>31</v>
      </c>
      <c r="B1" s="9" t="s">
        <v>50</v>
      </c>
      <c r="C1" s="9" t="s">
        <v>50</v>
      </c>
      <c r="D1" s="8" t="s">
        <v>34</v>
      </c>
      <c r="E1" s="8" t="s">
        <v>53</v>
      </c>
      <c r="F1" s="8" t="s">
        <v>34</v>
      </c>
      <c r="G1" s="8" t="s">
        <v>53</v>
      </c>
    </row>
    <row r="2" spans="1:7" x14ac:dyDescent="0.25">
      <c r="A2" s="8" t="s">
        <v>39</v>
      </c>
      <c r="B2" s="9" t="s">
        <v>51</v>
      </c>
      <c r="C2" s="9" t="s">
        <v>52</v>
      </c>
      <c r="D2" s="8" t="s">
        <v>40</v>
      </c>
      <c r="E2" s="8"/>
      <c r="F2" s="8" t="s">
        <v>40</v>
      </c>
      <c r="G2" s="8"/>
    </row>
    <row r="3" spans="1:7" x14ac:dyDescent="0.25">
      <c r="A3" s="8"/>
      <c r="B3" s="9"/>
      <c r="C3" s="9"/>
      <c r="D3" s="8" t="s">
        <v>54</v>
      </c>
      <c r="E3" s="8" t="s">
        <v>54</v>
      </c>
      <c r="F3" s="8" t="s">
        <v>55</v>
      </c>
      <c r="G3" s="8" t="s">
        <v>56</v>
      </c>
    </row>
    <row r="4" spans="1:7" x14ac:dyDescent="0.25">
      <c r="A4">
        <v>1</v>
      </c>
      <c r="B4" s="7">
        <v>804.67</v>
      </c>
      <c r="C4" s="7">
        <f>B4/1000</f>
        <v>0.80467</v>
      </c>
      <c r="D4" s="1">
        <v>19156</v>
      </c>
      <c r="E4" s="1">
        <f>D4-20000</f>
        <v>-844</v>
      </c>
      <c r="F4" s="1">
        <v>19164</v>
      </c>
      <c r="G4" s="1">
        <f>F4-20000</f>
        <v>-836</v>
      </c>
    </row>
    <row r="5" spans="1:7" x14ac:dyDescent="0.25">
      <c r="A5">
        <v>2</v>
      </c>
      <c r="B5" s="7">
        <f>B4+804.67</f>
        <v>1609.34</v>
      </c>
      <c r="C5" s="7">
        <f>B5/1000</f>
        <v>1.60934</v>
      </c>
      <c r="D5" s="1">
        <v>18653</v>
      </c>
      <c r="E5" s="1">
        <f>D5-D4</f>
        <v>-503</v>
      </c>
      <c r="F5" s="1">
        <v>18669</v>
      </c>
      <c r="G5" s="1">
        <f>F5-F4</f>
        <v>-495</v>
      </c>
    </row>
    <row r="6" spans="1:7" x14ac:dyDescent="0.25">
      <c r="A6">
        <v>3</v>
      </c>
      <c r="B6" s="7">
        <f t="shared" ref="B6:B69" si="0">B5+804.67</f>
        <v>2414.0099999999998</v>
      </c>
      <c r="C6" s="7">
        <f t="shared" ref="C6:C69" si="1">B6/1000</f>
        <v>2.4140099999999998</v>
      </c>
      <c r="D6" s="1">
        <v>18230</v>
      </c>
      <c r="E6" s="1">
        <f t="shared" ref="E6:G69" si="2">D6-D5</f>
        <v>-423</v>
      </c>
      <c r="F6" s="1">
        <v>18253</v>
      </c>
      <c r="G6" s="1">
        <f t="shared" si="2"/>
        <v>-416</v>
      </c>
    </row>
    <row r="7" spans="1:7" x14ac:dyDescent="0.25">
      <c r="A7">
        <v>4</v>
      </c>
      <c r="B7" s="7">
        <f t="shared" si="0"/>
        <v>3218.68</v>
      </c>
      <c r="C7" s="7">
        <f t="shared" si="1"/>
        <v>3.21868</v>
      </c>
      <c r="D7" s="1">
        <v>17857</v>
      </c>
      <c r="E7" s="1">
        <f t="shared" si="2"/>
        <v>-373</v>
      </c>
      <c r="F7" s="1">
        <v>17889</v>
      </c>
      <c r="G7" s="1">
        <f t="shared" si="2"/>
        <v>-364</v>
      </c>
    </row>
    <row r="8" spans="1:7" x14ac:dyDescent="0.25">
      <c r="A8">
        <v>5</v>
      </c>
      <c r="B8" s="7">
        <f t="shared" si="0"/>
        <v>4023.35</v>
      </c>
      <c r="C8" s="7">
        <f t="shared" si="1"/>
        <v>4.0233499999999998</v>
      </c>
      <c r="D8" s="1">
        <v>17523</v>
      </c>
      <c r="E8" s="1">
        <f t="shared" si="2"/>
        <v>-334</v>
      </c>
      <c r="F8" s="1">
        <v>17563</v>
      </c>
      <c r="G8" s="1">
        <f t="shared" si="2"/>
        <v>-326</v>
      </c>
    </row>
    <row r="9" spans="1:7" x14ac:dyDescent="0.25">
      <c r="A9">
        <v>6</v>
      </c>
      <c r="B9" s="7">
        <f t="shared" si="0"/>
        <v>4828.0199999999995</v>
      </c>
      <c r="C9" s="7">
        <f t="shared" si="1"/>
        <v>4.8280199999999995</v>
      </c>
      <c r="D9" s="1">
        <v>17220</v>
      </c>
      <c r="E9" s="1">
        <f t="shared" si="2"/>
        <v>-303</v>
      </c>
      <c r="F9" s="1">
        <v>17267</v>
      </c>
      <c r="G9" s="1">
        <f t="shared" si="2"/>
        <v>-296</v>
      </c>
    </row>
    <row r="10" spans="1:7" x14ac:dyDescent="0.25">
      <c r="A10">
        <v>7</v>
      </c>
      <c r="B10" s="7">
        <f t="shared" si="0"/>
        <v>5632.69</v>
      </c>
      <c r="C10" s="7">
        <f t="shared" si="1"/>
        <v>5.6326899999999993</v>
      </c>
      <c r="D10" s="1">
        <v>16942</v>
      </c>
      <c r="E10" s="1">
        <f t="shared" si="2"/>
        <v>-278</v>
      </c>
      <c r="F10" s="1">
        <v>16998</v>
      </c>
      <c r="G10" s="1">
        <f t="shared" si="2"/>
        <v>-269</v>
      </c>
    </row>
    <row r="11" spans="1:7" x14ac:dyDescent="0.25">
      <c r="A11">
        <v>8</v>
      </c>
      <c r="B11" s="7">
        <f t="shared" si="0"/>
        <v>6437.36</v>
      </c>
      <c r="C11" s="7">
        <f t="shared" si="1"/>
        <v>6.43736</v>
      </c>
      <c r="D11" s="1">
        <v>16686</v>
      </c>
      <c r="E11" s="1">
        <f t="shared" si="2"/>
        <v>-256</v>
      </c>
      <c r="F11" s="1">
        <v>16751</v>
      </c>
      <c r="G11" s="1">
        <f t="shared" si="2"/>
        <v>-247</v>
      </c>
    </row>
    <row r="12" spans="1:7" x14ac:dyDescent="0.25">
      <c r="A12">
        <v>9</v>
      </c>
      <c r="B12" s="7">
        <f t="shared" si="0"/>
        <v>7242.03</v>
      </c>
      <c r="C12" s="7">
        <f t="shared" si="1"/>
        <v>7.2420299999999997</v>
      </c>
      <c r="D12" s="1">
        <v>16449</v>
      </c>
      <c r="E12" s="1">
        <f t="shared" si="2"/>
        <v>-237</v>
      </c>
      <c r="F12" s="1">
        <v>16522</v>
      </c>
      <c r="G12" s="1">
        <f t="shared" si="2"/>
        <v>-229</v>
      </c>
    </row>
    <row r="13" spans="1:7" x14ac:dyDescent="0.25">
      <c r="A13">
        <v>10</v>
      </c>
      <c r="B13" s="7">
        <f t="shared" si="0"/>
        <v>8046.7</v>
      </c>
      <c r="C13" s="7">
        <f t="shared" si="1"/>
        <v>8.0466999999999995</v>
      </c>
      <c r="D13" s="1">
        <v>16229</v>
      </c>
      <c r="E13" s="1">
        <f t="shared" si="2"/>
        <v>-220</v>
      </c>
      <c r="F13" s="1">
        <v>16311</v>
      </c>
      <c r="G13" s="1">
        <f t="shared" si="2"/>
        <v>-211</v>
      </c>
    </row>
    <row r="14" spans="1:7" x14ac:dyDescent="0.25">
      <c r="A14">
        <v>11</v>
      </c>
      <c r="B14" s="7">
        <f t="shared" si="0"/>
        <v>8851.369999999999</v>
      </c>
      <c r="C14" s="7">
        <f t="shared" si="1"/>
        <v>8.8513699999999993</v>
      </c>
      <c r="D14" s="1">
        <v>16024</v>
      </c>
      <c r="E14" s="1">
        <f t="shared" si="2"/>
        <v>-205</v>
      </c>
      <c r="F14" s="1">
        <v>16115</v>
      </c>
      <c r="G14" s="1">
        <f t="shared" si="2"/>
        <v>-196</v>
      </c>
    </row>
    <row r="15" spans="1:7" x14ac:dyDescent="0.25">
      <c r="A15">
        <v>12</v>
      </c>
      <c r="B15" s="7">
        <f t="shared" si="0"/>
        <v>9656.0399999999991</v>
      </c>
      <c r="C15" s="7">
        <f t="shared" si="1"/>
        <v>9.6560399999999991</v>
      </c>
      <c r="D15" s="1">
        <v>15832</v>
      </c>
      <c r="E15" s="1">
        <f t="shared" si="2"/>
        <v>-192</v>
      </c>
      <c r="F15" s="1">
        <v>15934</v>
      </c>
      <c r="G15" s="1">
        <f t="shared" si="2"/>
        <v>-181</v>
      </c>
    </row>
    <row r="16" spans="1:7" x14ac:dyDescent="0.25">
      <c r="A16">
        <v>13</v>
      </c>
      <c r="B16" s="7">
        <f t="shared" si="0"/>
        <v>10460.709999999999</v>
      </c>
      <c r="C16" s="7">
        <f t="shared" si="1"/>
        <v>10.460709999999999</v>
      </c>
      <c r="D16" s="1">
        <v>15653</v>
      </c>
      <c r="E16" s="1">
        <f t="shared" si="2"/>
        <v>-179</v>
      </c>
      <c r="F16" s="1">
        <v>15765</v>
      </c>
      <c r="G16" s="1">
        <f t="shared" si="2"/>
        <v>-169</v>
      </c>
    </row>
    <row r="17" spans="1:7" x14ac:dyDescent="0.25">
      <c r="A17">
        <v>14</v>
      </c>
      <c r="B17" s="7">
        <f t="shared" si="0"/>
        <v>11265.38</v>
      </c>
      <c r="C17" s="7">
        <f t="shared" si="1"/>
        <v>11.265379999999999</v>
      </c>
      <c r="D17" s="1">
        <v>15485</v>
      </c>
      <c r="E17" s="1">
        <f t="shared" si="2"/>
        <v>-168</v>
      </c>
      <c r="F17" s="1">
        <v>15607</v>
      </c>
      <c r="G17" s="1">
        <f t="shared" si="2"/>
        <v>-158</v>
      </c>
    </row>
    <row r="18" spans="1:7" x14ac:dyDescent="0.25">
      <c r="A18">
        <v>15</v>
      </c>
      <c r="B18" s="7">
        <f t="shared" si="0"/>
        <v>12070.05</v>
      </c>
      <c r="C18" s="7">
        <f t="shared" si="1"/>
        <v>12.070049999999998</v>
      </c>
      <c r="D18" s="1">
        <v>15328</v>
      </c>
      <c r="E18" s="1">
        <f t="shared" si="2"/>
        <v>-157</v>
      </c>
      <c r="F18" s="1">
        <v>15461</v>
      </c>
      <c r="G18" s="1">
        <f t="shared" si="2"/>
        <v>-146</v>
      </c>
    </row>
    <row r="19" spans="1:7" x14ac:dyDescent="0.25">
      <c r="A19">
        <v>16</v>
      </c>
      <c r="B19" s="7">
        <f t="shared" si="0"/>
        <v>12874.72</v>
      </c>
      <c r="C19" s="7">
        <f t="shared" si="1"/>
        <v>12.87472</v>
      </c>
      <c r="D19" s="1">
        <v>15180</v>
      </c>
      <c r="E19" s="1">
        <f t="shared" si="2"/>
        <v>-148</v>
      </c>
      <c r="F19" s="1">
        <v>15325</v>
      </c>
      <c r="G19" s="1">
        <f t="shared" si="2"/>
        <v>-136</v>
      </c>
    </row>
    <row r="20" spans="1:7" x14ac:dyDescent="0.25">
      <c r="A20">
        <v>17</v>
      </c>
      <c r="B20" s="7">
        <f t="shared" si="0"/>
        <v>13679.39</v>
      </c>
      <c r="C20" s="7">
        <f t="shared" si="1"/>
        <v>13.67939</v>
      </c>
      <c r="D20" s="1">
        <v>15041</v>
      </c>
      <c r="E20" s="1">
        <f t="shared" si="2"/>
        <v>-139</v>
      </c>
      <c r="F20" s="1">
        <v>15199</v>
      </c>
      <c r="G20" s="1">
        <f t="shared" si="2"/>
        <v>-126</v>
      </c>
    </row>
    <row r="21" spans="1:7" x14ac:dyDescent="0.25">
      <c r="A21">
        <v>18</v>
      </c>
      <c r="B21" s="7">
        <f t="shared" si="0"/>
        <v>14484.06</v>
      </c>
      <c r="C21" s="7">
        <f t="shared" si="1"/>
        <v>14.484059999999999</v>
      </c>
      <c r="D21" s="1">
        <v>14911</v>
      </c>
      <c r="E21" s="1">
        <f t="shared" si="2"/>
        <v>-130</v>
      </c>
      <c r="F21" s="1">
        <v>15082</v>
      </c>
      <c r="G21" s="1">
        <f t="shared" si="2"/>
        <v>-117</v>
      </c>
    </row>
    <row r="22" spans="1:7" x14ac:dyDescent="0.25">
      <c r="A22">
        <v>19</v>
      </c>
      <c r="B22" s="7">
        <f t="shared" si="0"/>
        <v>15288.73</v>
      </c>
      <c r="C22" s="7">
        <f t="shared" si="1"/>
        <v>15.288729999999999</v>
      </c>
      <c r="D22" s="1">
        <v>14788</v>
      </c>
      <c r="E22" s="1">
        <f t="shared" si="2"/>
        <v>-123</v>
      </c>
      <c r="F22" s="1">
        <v>14973</v>
      </c>
      <c r="G22" s="1">
        <f t="shared" si="2"/>
        <v>-109</v>
      </c>
    </row>
    <row r="23" spans="1:7" x14ac:dyDescent="0.25">
      <c r="A23">
        <v>20</v>
      </c>
      <c r="B23" s="7">
        <f t="shared" si="0"/>
        <v>16093.4</v>
      </c>
      <c r="C23" s="7">
        <f t="shared" si="1"/>
        <v>16.093399999999999</v>
      </c>
      <c r="D23" s="1">
        <v>14673</v>
      </c>
      <c r="E23" s="1">
        <f t="shared" si="2"/>
        <v>-115</v>
      </c>
      <c r="F23" s="1">
        <v>14873</v>
      </c>
      <c r="G23" s="1">
        <f t="shared" si="2"/>
        <v>-100</v>
      </c>
    </row>
    <row r="24" spans="1:7" x14ac:dyDescent="0.25">
      <c r="A24">
        <v>21</v>
      </c>
      <c r="B24" s="7">
        <f t="shared" si="0"/>
        <v>16898.07</v>
      </c>
      <c r="C24" s="7">
        <f t="shared" si="1"/>
        <v>16.898070000000001</v>
      </c>
      <c r="D24" s="1">
        <v>14564</v>
      </c>
      <c r="E24" s="1">
        <f t="shared" si="2"/>
        <v>-109</v>
      </c>
      <c r="F24" s="1">
        <v>14780</v>
      </c>
      <c r="G24" s="1">
        <f t="shared" si="2"/>
        <v>-93</v>
      </c>
    </row>
    <row r="25" spans="1:7" x14ac:dyDescent="0.25">
      <c r="A25">
        <v>22</v>
      </c>
      <c r="B25" s="7">
        <f t="shared" si="0"/>
        <v>17702.739999999998</v>
      </c>
      <c r="C25" s="7">
        <f t="shared" si="1"/>
        <v>17.702739999999999</v>
      </c>
      <c r="D25" s="1">
        <v>14462</v>
      </c>
      <c r="E25" s="1">
        <f t="shared" si="2"/>
        <v>-102</v>
      </c>
      <c r="F25" s="1">
        <v>14695</v>
      </c>
      <c r="G25" s="1">
        <f t="shared" si="2"/>
        <v>-85</v>
      </c>
    </row>
    <row r="26" spans="1:7" x14ac:dyDescent="0.25">
      <c r="A26">
        <v>23</v>
      </c>
      <c r="B26" s="7">
        <f t="shared" si="0"/>
        <v>18507.409999999996</v>
      </c>
      <c r="C26" s="7">
        <f t="shared" si="1"/>
        <v>18.507409999999997</v>
      </c>
      <c r="D26" s="1">
        <v>14365</v>
      </c>
      <c r="E26" s="1">
        <f t="shared" si="2"/>
        <v>-97</v>
      </c>
      <c r="F26" s="1">
        <v>14617</v>
      </c>
      <c r="G26" s="1">
        <f t="shared" si="2"/>
        <v>-78</v>
      </c>
    </row>
    <row r="27" spans="1:7" x14ac:dyDescent="0.25">
      <c r="A27">
        <v>24</v>
      </c>
      <c r="B27" s="7">
        <f t="shared" si="0"/>
        <v>19312.079999999994</v>
      </c>
      <c r="C27" s="7">
        <f t="shared" si="1"/>
        <v>19.312079999999995</v>
      </c>
      <c r="D27" s="1">
        <v>14274</v>
      </c>
      <c r="E27" s="1">
        <f t="shared" si="2"/>
        <v>-91</v>
      </c>
      <c r="F27" s="1">
        <v>14546</v>
      </c>
      <c r="G27" s="1">
        <f t="shared" si="2"/>
        <v>-71</v>
      </c>
    </row>
    <row r="28" spans="1:7" x14ac:dyDescent="0.25">
      <c r="A28">
        <v>25</v>
      </c>
      <c r="B28" s="7">
        <f t="shared" si="0"/>
        <v>20116.749999999993</v>
      </c>
      <c r="C28" s="7">
        <f t="shared" si="1"/>
        <v>20.116749999999993</v>
      </c>
      <c r="D28" s="1">
        <v>14188</v>
      </c>
      <c r="E28" s="1">
        <f t="shared" si="2"/>
        <v>-86</v>
      </c>
      <c r="F28" s="1">
        <v>14482</v>
      </c>
      <c r="G28" s="1">
        <f t="shared" si="2"/>
        <v>-64</v>
      </c>
    </row>
    <row r="29" spans="1:7" x14ac:dyDescent="0.25">
      <c r="A29">
        <v>26</v>
      </c>
      <c r="B29" s="7">
        <f t="shared" si="0"/>
        <v>20921.419999999991</v>
      </c>
      <c r="C29" s="7">
        <f t="shared" si="1"/>
        <v>20.921419999999991</v>
      </c>
      <c r="D29" s="1">
        <v>14106</v>
      </c>
      <c r="E29" s="1">
        <f t="shared" si="2"/>
        <v>-82</v>
      </c>
      <c r="F29" s="1">
        <v>14423</v>
      </c>
      <c r="G29" s="1">
        <f t="shared" si="2"/>
        <v>-59</v>
      </c>
    </row>
    <row r="30" spans="1:7" x14ac:dyDescent="0.25">
      <c r="A30">
        <v>27</v>
      </c>
      <c r="B30" s="7">
        <f t="shared" si="0"/>
        <v>21726.089999999989</v>
      </c>
      <c r="C30" s="7">
        <f t="shared" si="1"/>
        <v>21.726089999999989</v>
      </c>
      <c r="D30" s="1">
        <v>14028</v>
      </c>
      <c r="E30" s="1">
        <f t="shared" si="2"/>
        <v>-78</v>
      </c>
      <c r="F30" s="1">
        <v>14371</v>
      </c>
      <c r="G30" s="1">
        <f t="shared" si="2"/>
        <v>-52</v>
      </c>
    </row>
    <row r="31" spans="1:7" x14ac:dyDescent="0.25">
      <c r="A31">
        <v>28</v>
      </c>
      <c r="B31" s="7">
        <f t="shared" si="0"/>
        <v>22530.759999999987</v>
      </c>
      <c r="C31" s="7">
        <f t="shared" si="1"/>
        <v>22.530759999999987</v>
      </c>
      <c r="D31" s="1">
        <v>13954</v>
      </c>
      <c r="E31" s="1">
        <f t="shared" si="2"/>
        <v>-74</v>
      </c>
      <c r="F31" s="1">
        <v>14325</v>
      </c>
      <c r="G31" s="1">
        <f t="shared" si="2"/>
        <v>-46</v>
      </c>
    </row>
    <row r="32" spans="1:7" x14ac:dyDescent="0.25">
      <c r="A32">
        <v>29</v>
      </c>
      <c r="B32" s="7">
        <f t="shared" si="0"/>
        <v>23335.429999999986</v>
      </c>
      <c r="C32" s="7">
        <f t="shared" si="1"/>
        <v>23.335429999999985</v>
      </c>
      <c r="D32" s="1">
        <v>13883</v>
      </c>
      <c r="E32" s="1">
        <f t="shared" si="2"/>
        <v>-71</v>
      </c>
      <c r="F32" s="1">
        <v>14285</v>
      </c>
      <c r="G32" s="1">
        <f t="shared" si="2"/>
        <v>-40</v>
      </c>
    </row>
    <row r="33" spans="1:7" x14ac:dyDescent="0.25">
      <c r="A33">
        <v>30</v>
      </c>
      <c r="B33" s="7">
        <f t="shared" si="0"/>
        <v>24140.099999999984</v>
      </c>
      <c r="C33" s="7">
        <f t="shared" si="1"/>
        <v>24.140099999999983</v>
      </c>
      <c r="D33" s="1">
        <v>13814</v>
      </c>
      <c r="E33" s="1">
        <f t="shared" si="2"/>
        <v>-69</v>
      </c>
      <c r="F33" s="1">
        <v>14251</v>
      </c>
      <c r="G33" s="1">
        <f t="shared" si="2"/>
        <v>-34</v>
      </c>
    </row>
    <row r="34" spans="1:7" x14ac:dyDescent="0.25">
      <c r="A34">
        <v>31</v>
      </c>
      <c r="B34" s="7">
        <f t="shared" si="0"/>
        <v>24944.769999999982</v>
      </c>
      <c r="C34" s="7">
        <f t="shared" si="1"/>
        <v>24.944769999999981</v>
      </c>
      <c r="D34" s="1">
        <v>13748</v>
      </c>
      <c r="E34" s="1">
        <f t="shared" si="2"/>
        <v>-66</v>
      </c>
      <c r="F34" s="1">
        <v>14222</v>
      </c>
      <c r="G34" s="1">
        <f t="shared" si="2"/>
        <v>-29</v>
      </c>
    </row>
    <row r="35" spans="1:7" x14ac:dyDescent="0.25">
      <c r="A35">
        <v>32</v>
      </c>
      <c r="B35" s="7">
        <f t="shared" si="0"/>
        <v>25749.439999999981</v>
      </c>
      <c r="C35" s="7">
        <f t="shared" si="1"/>
        <v>25.749439999999982</v>
      </c>
      <c r="D35" s="1">
        <v>13684</v>
      </c>
      <c r="E35" s="1">
        <f t="shared" si="2"/>
        <v>-64</v>
      </c>
      <c r="F35" s="1">
        <v>14199</v>
      </c>
      <c r="G35" s="1">
        <f t="shared" si="2"/>
        <v>-23</v>
      </c>
    </row>
    <row r="36" spans="1:7" x14ac:dyDescent="0.25">
      <c r="A36">
        <v>33</v>
      </c>
      <c r="B36" s="7">
        <f t="shared" si="0"/>
        <v>26554.109999999979</v>
      </c>
      <c r="C36" s="7">
        <f t="shared" si="1"/>
        <v>26.55410999999998</v>
      </c>
      <c r="D36" s="1">
        <v>13620</v>
      </c>
      <c r="E36" s="1">
        <f t="shared" si="2"/>
        <v>-64</v>
      </c>
      <c r="F36" s="1">
        <v>14181</v>
      </c>
      <c r="G36" s="1">
        <f t="shared" si="2"/>
        <v>-18</v>
      </c>
    </row>
    <row r="37" spans="1:7" x14ac:dyDescent="0.25">
      <c r="A37">
        <v>34</v>
      </c>
      <c r="B37" s="7">
        <f t="shared" si="0"/>
        <v>27358.779999999977</v>
      </c>
      <c r="C37" s="7">
        <f t="shared" si="1"/>
        <v>27.358779999999978</v>
      </c>
      <c r="D37" s="1">
        <v>13559</v>
      </c>
      <c r="E37" s="1">
        <f t="shared" si="2"/>
        <v>-61</v>
      </c>
      <c r="F37" s="1">
        <v>14168</v>
      </c>
      <c r="G37" s="1">
        <f t="shared" si="2"/>
        <v>-13</v>
      </c>
    </row>
    <row r="38" spans="1:7" x14ac:dyDescent="0.25">
      <c r="A38">
        <v>35</v>
      </c>
      <c r="B38" s="7">
        <f t="shared" si="0"/>
        <v>28163.449999999975</v>
      </c>
      <c r="C38" s="7">
        <f t="shared" si="1"/>
        <v>28.163449999999976</v>
      </c>
      <c r="D38" s="1">
        <v>13498</v>
      </c>
      <c r="E38" s="1">
        <f t="shared" si="2"/>
        <v>-61</v>
      </c>
      <c r="F38" s="1">
        <v>14160</v>
      </c>
      <c r="G38" s="1">
        <f t="shared" si="2"/>
        <v>-8</v>
      </c>
    </row>
    <row r="39" spans="1:7" x14ac:dyDescent="0.25">
      <c r="A39">
        <v>36</v>
      </c>
      <c r="B39" s="7">
        <f t="shared" si="0"/>
        <v>28968.119999999974</v>
      </c>
      <c r="C39" s="7">
        <f t="shared" si="1"/>
        <v>28.968119999999974</v>
      </c>
      <c r="D39" s="1">
        <v>13438</v>
      </c>
      <c r="E39" s="1">
        <f t="shared" si="2"/>
        <v>-60</v>
      </c>
      <c r="F39" s="1">
        <v>14158</v>
      </c>
      <c r="G39" s="1">
        <f t="shared" si="2"/>
        <v>-2</v>
      </c>
    </row>
    <row r="40" spans="1:7" x14ac:dyDescent="0.25">
      <c r="A40">
        <v>37</v>
      </c>
      <c r="B40" s="7">
        <f t="shared" si="0"/>
        <v>29772.789999999972</v>
      </c>
      <c r="C40" s="7">
        <f t="shared" si="1"/>
        <v>29.772789999999972</v>
      </c>
      <c r="D40" s="1">
        <v>13379</v>
      </c>
      <c r="E40" s="1">
        <f t="shared" si="2"/>
        <v>-59</v>
      </c>
      <c r="F40" s="1">
        <v>14161</v>
      </c>
      <c r="G40" s="1">
        <f t="shared" si="2"/>
        <v>3</v>
      </c>
    </row>
    <row r="41" spans="1:7" x14ac:dyDescent="0.25">
      <c r="A41">
        <v>38</v>
      </c>
      <c r="B41" s="7">
        <f t="shared" si="0"/>
        <v>30577.45999999997</v>
      </c>
      <c r="C41" s="7">
        <f t="shared" si="1"/>
        <v>30.57745999999997</v>
      </c>
      <c r="D41" s="1">
        <v>13323</v>
      </c>
      <c r="E41" s="1">
        <f t="shared" si="2"/>
        <v>-56</v>
      </c>
      <c r="F41" s="1">
        <v>14168</v>
      </c>
      <c r="G41" s="1">
        <f t="shared" si="2"/>
        <v>7</v>
      </c>
    </row>
    <row r="42" spans="1:7" x14ac:dyDescent="0.25">
      <c r="A42">
        <v>39</v>
      </c>
      <c r="B42" s="7">
        <f t="shared" si="0"/>
        <v>31382.129999999968</v>
      </c>
      <c r="C42" s="7">
        <f t="shared" si="1"/>
        <v>31.382129999999968</v>
      </c>
      <c r="D42" s="1">
        <v>13270</v>
      </c>
      <c r="E42" s="1">
        <f t="shared" si="2"/>
        <v>-53</v>
      </c>
      <c r="F42" s="1">
        <v>14181</v>
      </c>
      <c r="G42" s="1">
        <f t="shared" si="2"/>
        <v>13</v>
      </c>
    </row>
    <row r="43" spans="1:7" x14ac:dyDescent="0.25">
      <c r="A43">
        <v>40</v>
      </c>
      <c r="B43" s="7">
        <f t="shared" si="0"/>
        <v>32186.799999999967</v>
      </c>
      <c r="C43" s="7">
        <f t="shared" si="1"/>
        <v>32.18679999999997</v>
      </c>
      <c r="D43" s="1">
        <v>13221</v>
      </c>
      <c r="E43" s="1">
        <f t="shared" si="2"/>
        <v>-49</v>
      </c>
      <c r="F43" s="1">
        <v>14199</v>
      </c>
      <c r="G43" s="1">
        <f t="shared" si="2"/>
        <v>18</v>
      </c>
    </row>
    <row r="44" spans="1:7" x14ac:dyDescent="0.25">
      <c r="A44">
        <v>41</v>
      </c>
      <c r="B44" s="7">
        <f t="shared" si="0"/>
        <v>32991.469999999965</v>
      </c>
      <c r="C44" s="7">
        <f t="shared" si="1"/>
        <v>32.991469999999964</v>
      </c>
      <c r="D44" s="1">
        <v>13178</v>
      </c>
      <c r="E44" s="1">
        <f t="shared" si="2"/>
        <v>-43</v>
      </c>
      <c r="F44" s="1">
        <v>14222</v>
      </c>
      <c r="G44" s="1">
        <f t="shared" si="2"/>
        <v>23</v>
      </c>
    </row>
    <row r="45" spans="1:7" x14ac:dyDescent="0.25">
      <c r="A45">
        <v>42</v>
      </c>
      <c r="B45" s="7">
        <f t="shared" si="0"/>
        <v>33796.139999999963</v>
      </c>
      <c r="C45" s="7">
        <f t="shared" si="1"/>
        <v>33.796139999999966</v>
      </c>
      <c r="D45" s="1">
        <v>13142</v>
      </c>
      <c r="E45" s="1">
        <f t="shared" si="2"/>
        <v>-36</v>
      </c>
      <c r="F45" s="1">
        <v>14249</v>
      </c>
      <c r="G45" s="1">
        <f t="shared" si="2"/>
        <v>27</v>
      </c>
    </row>
    <row r="46" spans="1:7" x14ac:dyDescent="0.25">
      <c r="A46">
        <v>43</v>
      </c>
      <c r="B46" s="7">
        <f t="shared" si="0"/>
        <v>34600.809999999961</v>
      </c>
      <c r="C46" s="7">
        <f t="shared" si="1"/>
        <v>34.60080999999996</v>
      </c>
      <c r="D46" s="1">
        <v>13113</v>
      </c>
      <c r="E46" s="1">
        <f t="shared" si="2"/>
        <v>-29</v>
      </c>
      <c r="F46" s="1">
        <v>14282</v>
      </c>
      <c r="G46" s="1">
        <f t="shared" si="2"/>
        <v>33</v>
      </c>
    </row>
    <row r="47" spans="1:7" x14ac:dyDescent="0.25">
      <c r="A47">
        <v>44</v>
      </c>
      <c r="B47" s="7">
        <f t="shared" si="0"/>
        <v>35405.47999999996</v>
      </c>
      <c r="C47" s="7">
        <f t="shared" si="1"/>
        <v>35.405479999999962</v>
      </c>
      <c r="D47" s="1">
        <v>13094</v>
      </c>
      <c r="E47" s="1">
        <f t="shared" si="2"/>
        <v>-19</v>
      </c>
      <c r="F47" s="1">
        <v>14320</v>
      </c>
      <c r="G47" s="1">
        <f t="shared" si="2"/>
        <v>38</v>
      </c>
    </row>
    <row r="48" spans="1:7" x14ac:dyDescent="0.25">
      <c r="A48">
        <v>45</v>
      </c>
      <c r="B48" s="7">
        <f t="shared" si="0"/>
        <v>36210.149999999958</v>
      </c>
      <c r="C48" s="7">
        <f t="shared" si="1"/>
        <v>36.210149999999956</v>
      </c>
      <c r="D48" s="1">
        <v>13083</v>
      </c>
      <c r="E48" s="1">
        <f t="shared" si="2"/>
        <v>-11</v>
      </c>
      <c r="F48" s="1">
        <v>14363</v>
      </c>
      <c r="G48" s="1">
        <f t="shared" si="2"/>
        <v>43</v>
      </c>
    </row>
    <row r="49" spans="1:7" x14ac:dyDescent="0.25">
      <c r="A49">
        <v>46</v>
      </c>
      <c r="B49" s="7">
        <f t="shared" si="0"/>
        <v>37014.819999999956</v>
      </c>
      <c r="C49" s="7">
        <f t="shared" si="1"/>
        <v>37.014819999999958</v>
      </c>
      <c r="D49" s="1">
        <v>13082</v>
      </c>
      <c r="E49" s="1">
        <f t="shared" si="2"/>
        <v>-1</v>
      </c>
      <c r="F49" s="1">
        <v>14412</v>
      </c>
      <c r="G49" s="1">
        <f t="shared" si="2"/>
        <v>49</v>
      </c>
    </row>
    <row r="50" spans="1:7" x14ac:dyDescent="0.25">
      <c r="A50">
        <v>47</v>
      </c>
      <c r="B50" s="7">
        <f t="shared" si="0"/>
        <v>37819.489999999954</v>
      </c>
      <c r="C50" s="7">
        <f t="shared" si="1"/>
        <v>37.819489999999952</v>
      </c>
      <c r="D50" s="1">
        <v>13090</v>
      </c>
      <c r="E50" s="1">
        <f t="shared" si="2"/>
        <v>8</v>
      </c>
      <c r="F50" s="1">
        <v>14465</v>
      </c>
      <c r="G50" s="1">
        <f t="shared" si="2"/>
        <v>53</v>
      </c>
    </row>
    <row r="51" spans="1:7" x14ac:dyDescent="0.25">
      <c r="A51">
        <v>48</v>
      </c>
      <c r="B51" s="7">
        <f t="shared" si="0"/>
        <v>38624.159999999953</v>
      </c>
      <c r="C51" s="7">
        <f t="shared" si="1"/>
        <v>38.624159999999954</v>
      </c>
      <c r="D51" s="1">
        <v>13108</v>
      </c>
      <c r="E51" s="1">
        <f t="shared" si="2"/>
        <v>18</v>
      </c>
      <c r="F51" s="1">
        <v>14524</v>
      </c>
      <c r="G51" s="1">
        <f t="shared" si="2"/>
        <v>59</v>
      </c>
    </row>
    <row r="52" spans="1:7" x14ac:dyDescent="0.25">
      <c r="A52">
        <v>49</v>
      </c>
      <c r="B52" s="7">
        <f t="shared" si="0"/>
        <v>39428.829999999951</v>
      </c>
      <c r="C52" s="7">
        <f t="shared" si="1"/>
        <v>39.428829999999948</v>
      </c>
      <c r="D52" s="1">
        <v>13134</v>
      </c>
      <c r="E52" s="1">
        <f t="shared" si="2"/>
        <v>26</v>
      </c>
      <c r="F52" s="1">
        <v>14588</v>
      </c>
      <c r="G52" s="1">
        <f t="shared" si="2"/>
        <v>64</v>
      </c>
    </row>
    <row r="53" spans="1:7" x14ac:dyDescent="0.25">
      <c r="A53">
        <v>50</v>
      </c>
      <c r="B53" s="7">
        <f t="shared" si="0"/>
        <v>40233.499999999949</v>
      </c>
      <c r="C53" s="7">
        <f t="shared" si="1"/>
        <v>40.23349999999995</v>
      </c>
      <c r="D53" s="1">
        <v>13170</v>
      </c>
      <c r="E53" s="1">
        <f t="shared" si="2"/>
        <v>36</v>
      </c>
      <c r="F53" s="1">
        <v>14658</v>
      </c>
      <c r="G53" s="1">
        <f t="shared" si="2"/>
        <v>70</v>
      </c>
    </row>
    <row r="54" spans="1:7" x14ac:dyDescent="0.25">
      <c r="A54">
        <v>51</v>
      </c>
      <c r="B54" s="7">
        <f t="shared" si="0"/>
        <v>41038.169999999947</v>
      </c>
      <c r="C54" s="7">
        <f t="shared" si="1"/>
        <v>41.038169999999944</v>
      </c>
      <c r="D54" s="1">
        <v>13214</v>
      </c>
      <c r="E54" s="1">
        <f t="shared" si="2"/>
        <v>44</v>
      </c>
      <c r="F54" s="1">
        <v>14733</v>
      </c>
      <c r="G54" s="1">
        <f t="shared" si="2"/>
        <v>75</v>
      </c>
    </row>
    <row r="55" spans="1:7" x14ac:dyDescent="0.25">
      <c r="A55">
        <v>52</v>
      </c>
      <c r="B55" s="7">
        <f t="shared" si="0"/>
        <v>41842.839999999946</v>
      </c>
      <c r="C55" s="7">
        <f t="shared" si="1"/>
        <v>41.842839999999946</v>
      </c>
      <c r="D55" s="1">
        <v>13266</v>
      </c>
      <c r="E55" s="1">
        <f t="shared" si="2"/>
        <v>52</v>
      </c>
      <c r="F55" s="1">
        <v>14814</v>
      </c>
      <c r="G55" s="1">
        <f t="shared" si="2"/>
        <v>81</v>
      </c>
    </row>
    <row r="56" spans="1:7" x14ac:dyDescent="0.25">
      <c r="A56">
        <v>53</v>
      </c>
      <c r="B56" s="7">
        <f t="shared" si="0"/>
        <v>42647.509999999944</v>
      </c>
      <c r="C56" s="7">
        <f t="shared" si="1"/>
        <v>42.647509999999947</v>
      </c>
      <c r="D56" s="1">
        <v>13327</v>
      </c>
      <c r="E56" s="1">
        <f t="shared" si="2"/>
        <v>61</v>
      </c>
      <c r="F56" s="1">
        <v>14901</v>
      </c>
      <c r="G56" s="1">
        <f t="shared" si="2"/>
        <v>87</v>
      </c>
    </row>
    <row r="57" spans="1:7" x14ac:dyDescent="0.25">
      <c r="A57">
        <v>54</v>
      </c>
      <c r="B57" s="7">
        <f t="shared" si="0"/>
        <v>43452.179999999942</v>
      </c>
      <c r="C57" s="7">
        <f t="shared" si="1"/>
        <v>43.452179999999942</v>
      </c>
      <c r="D57" s="1">
        <v>13396</v>
      </c>
      <c r="E57" s="1">
        <f t="shared" si="2"/>
        <v>69</v>
      </c>
      <c r="F57" s="1">
        <v>14994</v>
      </c>
      <c r="G57" s="1">
        <f t="shared" si="2"/>
        <v>93</v>
      </c>
    </row>
    <row r="58" spans="1:7" x14ac:dyDescent="0.25">
      <c r="A58">
        <v>55</v>
      </c>
      <c r="B58" s="7">
        <f t="shared" si="0"/>
        <v>44256.84999999994</v>
      </c>
      <c r="C58" s="7">
        <f t="shared" si="1"/>
        <v>44.256849999999943</v>
      </c>
      <c r="D58" s="1">
        <v>13474</v>
      </c>
      <c r="E58" s="1">
        <f t="shared" si="2"/>
        <v>78</v>
      </c>
      <c r="F58" s="1">
        <v>15093</v>
      </c>
      <c r="G58" s="1">
        <f t="shared" si="2"/>
        <v>99</v>
      </c>
    </row>
    <row r="59" spans="1:7" x14ac:dyDescent="0.25">
      <c r="A59">
        <v>56</v>
      </c>
      <c r="B59" s="7">
        <f t="shared" si="0"/>
        <v>45061.519999999939</v>
      </c>
      <c r="C59" s="7">
        <f t="shared" si="1"/>
        <v>45.061519999999938</v>
      </c>
      <c r="D59" s="1">
        <v>13559</v>
      </c>
      <c r="E59" s="1">
        <f t="shared" si="2"/>
        <v>85</v>
      </c>
      <c r="F59" s="1">
        <v>15199</v>
      </c>
      <c r="G59" s="1">
        <f t="shared" si="2"/>
        <v>106</v>
      </c>
    </row>
    <row r="60" spans="1:7" x14ac:dyDescent="0.25">
      <c r="A60">
        <v>57</v>
      </c>
      <c r="B60" s="7">
        <f t="shared" si="0"/>
        <v>45866.189999999937</v>
      </c>
      <c r="C60" s="7">
        <f t="shared" si="1"/>
        <v>45.866189999999939</v>
      </c>
      <c r="D60" s="1">
        <v>13653</v>
      </c>
      <c r="E60" s="1">
        <f t="shared" si="2"/>
        <v>94</v>
      </c>
      <c r="F60" s="1">
        <v>15311</v>
      </c>
      <c r="G60" s="1">
        <f t="shared" si="2"/>
        <v>112</v>
      </c>
    </row>
    <row r="61" spans="1:7" x14ac:dyDescent="0.25">
      <c r="A61">
        <v>58</v>
      </c>
      <c r="B61" s="7">
        <f t="shared" si="0"/>
        <v>46670.859999999935</v>
      </c>
      <c r="C61" s="7">
        <f t="shared" si="1"/>
        <v>46.670859999999934</v>
      </c>
      <c r="D61" s="1">
        <v>13755</v>
      </c>
      <c r="E61" s="1">
        <f t="shared" si="2"/>
        <v>102</v>
      </c>
      <c r="F61" s="1">
        <v>15430</v>
      </c>
      <c r="G61" s="1">
        <f t="shared" si="2"/>
        <v>119</v>
      </c>
    </row>
    <row r="62" spans="1:7" x14ac:dyDescent="0.25">
      <c r="A62">
        <v>59</v>
      </c>
      <c r="B62" s="7">
        <f t="shared" si="0"/>
        <v>47475.529999999933</v>
      </c>
      <c r="C62" s="7">
        <f t="shared" si="1"/>
        <v>47.475529999999935</v>
      </c>
      <c r="D62" s="1">
        <v>13865</v>
      </c>
      <c r="E62" s="1">
        <f t="shared" si="2"/>
        <v>110</v>
      </c>
      <c r="F62" s="1">
        <v>15557</v>
      </c>
      <c r="G62" s="1">
        <f t="shared" si="2"/>
        <v>127</v>
      </c>
    </row>
    <row r="63" spans="1:7" x14ac:dyDescent="0.25">
      <c r="A63">
        <v>60</v>
      </c>
      <c r="B63" s="7">
        <f t="shared" si="0"/>
        <v>48280.199999999932</v>
      </c>
      <c r="C63" s="7">
        <f t="shared" si="1"/>
        <v>48.28019999999993</v>
      </c>
      <c r="D63" s="1">
        <v>13984</v>
      </c>
      <c r="E63" s="1">
        <f t="shared" si="2"/>
        <v>119</v>
      </c>
      <c r="F63" s="1">
        <v>15691</v>
      </c>
      <c r="G63" s="1">
        <f t="shared" si="2"/>
        <v>134</v>
      </c>
    </row>
    <row r="64" spans="1:7" x14ac:dyDescent="0.25">
      <c r="A64">
        <v>61</v>
      </c>
      <c r="B64" s="7">
        <f t="shared" si="0"/>
        <v>49084.86999999993</v>
      </c>
      <c r="C64" s="7">
        <f t="shared" si="1"/>
        <v>49.084869999999931</v>
      </c>
      <c r="D64" s="1">
        <v>14112</v>
      </c>
      <c r="E64" s="1">
        <f t="shared" si="2"/>
        <v>128</v>
      </c>
      <c r="F64" s="1">
        <v>15833</v>
      </c>
      <c r="G64" s="1">
        <f t="shared" si="2"/>
        <v>142</v>
      </c>
    </row>
    <row r="65" spans="1:7" x14ac:dyDescent="0.25">
      <c r="A65">
        <v>62</v>
      </c>
      <c r="B65" s="7">
        <f t="shared" si="0"/>
        <v>49889.539999999928</v>
      </c>
      <c r="C65" s="7">
        <f t="shared" si="1"/>
        <v>49.889539999999926</v>
      </c>
      <c r="D65" s="1">
        <v>14249</v>
      </c>
      <c r="E65" s="1">
        <f t="shared" si="2"/>
        <v>137</v>
      </c>
      <c r="F65" s="1">
        <v>15983</v>
      </c>
      <c r="G65" s="1">
        <f t="shared" si="2"/>
        <v>150</v>
      </c>
    </row>
    <row r="66" spans="1:7" x14ac:dyDescent="0.25">
      <c r="A66">
        <v>63</v>
      </c>
      <c r="B66" s="7">
        <f t="shared" si="0"/>
        <v>50694.209999999926</v>
      </c>
      <c r="C66" s="7">
        <f t="shared" si="1"/>
        <v>50.694209999999927</v>
      </c>
      <c r="D66" s="1">
        <v>14395</v>
      </c>
      <c r="E66" s="1">
        <f t="shared" si="2"/>
        <v>146</v>
      </c>
      <c r="F66" s="1">
        <v>16142</v>
      </c>
      <c r="G66" s="1">
        <f t="shared" si="2"/>
        <v>159</v>
      </c>
    </row>
    <row r="67" spans="1:7" x14ac:dyDescent="0.25">
      <c r="A67">
        <v>64</v>
      </c>
      <c r="B67" s="7">
        <f t="shared" si="0"/>
        <v>51498.879999999925</v>
      </c>
      <c r="C67" s="7">
        <f t="shared" si="1"/>
        <v>51.498879999999922</v>
      </c>
      <c r="D67" s="1">
        <v>14552</v>
      </c>
      <c r="E67" s="1">
        <f t="shared" si="2"/>
        <v>157</v>
      </c>
      <c r="F67" s="1">
        <v>16311</v>
      </c>
      <c r="G67" s="1">
        <f t="shared" si="2"/>
        <v>169</v>
      </c>
    </row>
    <row r="68" spans="1:7" x14ac:dyDescent="0.25">
      <c r="A68">
        <v>65</v>
      </c>
      <c r="B68" s="7">
        <f t="shared" si="0"/>
        <v>52303.549999999923</v>
      </c>
      <c r="C68" s="7">
        <f t="shared" si="1"/>
        <v>52.303549999999923</v>
      </c>
      <c r="D68" s="1">
        <v>14719</v>
      </c>
      <c r="E68" s="1">
        <f t="shared" si="2"/>
        <v>167</v>
      </c>
      <c r="F68" s="1">
        <v>16489</v>
      </c>
      <c r="G68" s="1">
        <f t="shared" si="2"/>
        <v>178</v>
      </c>
    </row>
    <row r="69" spans="1:7" x14ac:dyDescent="0.25">
      <c r="A69">
        <v>66</v>
      </c>
      <c r="B69" s="7">
        <f t="shared" si="0"/>
        <v>53108.219999999921</v>
      </c>
      <c r="C69" s="7">
        <f t="shared" si="1"/>
        <v>53.108219999999918</v>
      </c>
      <c r="D69" s="1">
        <v>14896</v>
      </c>
      <c r="E69" s="1">
        <f t="shared" si="2"/>
        <v>177</v>
      </c>
      <c r="F69" s="1">
        <v>16677</v>
      </c>
      <c r="G69" s="1">
        <f t="shared" si="2"/>
        <v>188</v>
      </c>
    </row>
    <row r="70" spans="1:7" x14ac:dyDescent="0.25">
      <c r="A70">
        <v>67</v>
      </c>
      <c r="B70" s="7">
        <f t="shared" ref="B70:B83" si="3">B69+804.67</f>
        <v>53912.889999999919</v>
      </c>
      <c r="C70" s="7">
        <f t="shared" ref="C70:C83" si="4">B70/1000</f>
        <v>53.912889999999919</v>
      </c>
      <c r="D70" s="1">
        <v>15086</v>
      </c>
      <c r="E70" s="1">
        <f t="shared" ref="E70:G83" si="5">D70-D69</f>
        <v>190</v>
      </c>
      <c r="F70" s="1">
        <v>16877</v>
      </c>
      <c r="G70" s="1">
        <f t="shared" si="5"/>
        <v>200</v>
      </c>
    </row>
    <row r="71" spans="1:7" x14ac:dyDescent="0.25">
      <c r="A71">
        <v>68</v>
      </c>
      <c r="B71" s="7">
        <f t="shared" si="3"/>
        <v>54717.559999999918</v>
      </c>
      <c r="C71" s="7">
        <f t="shared" si="4"/>
        <v>54.717559999999921</v>
      </c>
      <c r="D71" s="1">
        <v>15288</v>
      </c>
      <c r="E71" s="1">
        <f t="shared" si="5"/>
        <v>202</v>
      </c>
      <c r="F71" s="1">
        <v>17089</v>
      </c>
      <c r="G71" s="1">
        <f t="shared" si="5"/>
        <v>212</v>
      </c>
    </row>
    <row r="72" spans="1:7" x14ac:dyDescent="0.25">
      <c r="A72">
        <v>69</v>
      </c>
      <c r="B72" s="7">
        <f t="shared" si="3"/>
        <v>55522.229999999916</v>
      </c>
      <c r="C72" s="7">
        <f t="shared" si="4"/>
        <v>55.522229999999915</v>
      </c>
      <c r="D72" s="1">
        <v>15503</v>
      </c>
      <c r="E72" s="1">
        <f t="shared" si="5"/>
        <v>215</v>
      </c>
      <c r="F72" s="1">
        <v>17313</v>
      </c>
      <c r="G72" s="1">
        <f t="shared" si="5"/>
        <v>224</v>
      </c>
    </row>
    <row r="73" spans="1:7" x14ac:dyDescent="0.25">
      <c r="A73">
        <v>70</v>
      </c>
      <c r="B73" s="7">
        <f t="shared" si="3"/>
        <v>56326.899999999914</v>
      </c>
      <c r="C73" s="7">
        <f t="shared" si="4"/>
        <v>56.326899999999917</v>
      </c>
      <c r="D73" s="1">
        <v>15732</v>
      </c>
      <c r="E73" s="1">
        <f t="shared" si="5"/>
        <v>229</v>
      </c>
      <c r="F73" s="1">
        <v>17552</v>
      </c>
      <c r="G73" s="1">
        <f t="shared" si="5"/>
        <v>239</v>
      </c>
    </row>
    <row r="74" spans="1:7" x14ac:dyDescent="0.25">
      <c r="A74">
        <v>71</v>
      </c>
      <c r="B74" s="7">
        <f t="shared" si="3"/>
        <v>57131.569999999912</v>
      </c>
      <c r="C74" s="7">
        <f t="shared" si="4"/>
        <v>57.131569999999911</v>
      </c>
      <c r="D74" s="1">
        <v>15978</v>
      </c>
      <c r="E74" s="1">
        <f t="shared" si="5"/>
        <v>246</v>
      </c>
      <c r="F74" s="1">
        <v>17807</v>
      </c>
      <c r="G74" s="1">
        <f t="shared" si="5"/>
        <v>255</v>
      </c>
    </row>
    <row r="75" spans="1:7" x14ac:dyDescent="0.25">
      <c r="A75">
        <v>72</v>
      </c>
      <c r="B75" s="7">
        <f t="shared" si="3"/>
        <v>57936.239999999911</v>
      </c>
      <c r="C75" s="7">
        <f t="shared" si="4"/>
        <v>57.936239999999913</v>
      </c>
      <c r="D75" s="1">
        <v>16241</v>
      </c>
      <c r="E75" s="1">
        <f t="shared" si="5"/>
        <v>263</v>
      </c>
      <c r="F75" s="1">
        <v>18079</v>
      </c>
      <c r="G75" s="1">
        <f t="shared" si="5"/>
        <v>272</v>
      </c>
    </row>
    <row r="76" spans="1:7" x14ac:dyDescent="0.25">
      <c r="A76">
        <v>73</v>
      </c>
      <c r="B76" s="7">
        <f t="shared" si="3"/>
        <v>58740.909999999909</v>
      </c>
      <c r="C76" s="7">
        <f t="shared" si="4"/>
        <v>58.740909999999907</v>
      </c>
      <c r="D76" s="1">
        <v>16524</v>
      </c>
      <c r="E76" s="1">
        <f t="shared" si="5"/>
        <v>283</v>
      </c>
      <c r="F76" s="1">
        <v>18370</v>
      </c>
      <c r="G76" s="1">
        <f t="shared" si="5"/>
        <v>291</v>
      </c>
    </row>
    <row r="77" spans="1:7" x14ac:dyDescent="0.25">
      <c r="A77">
        <v>74</v>
      </c>
      <c r="B77" s="7">
        <f t="shared" si="3"/>
        <v>59545.579999999907</v>
      </c>
      <c r="C77" s="7">
        <f t="shared" si="4"/>
        <v>59.545579999999909</v>
      </c>
      <c r="D77" s="1">
        <v>16830</v>
      </c>
      <c r="E77" s="1">
        <f t="shared" si="5"/>
        <v>306</v>
      </c>
      <c r="F77" s="1">
        <v>18684</v>
      </c>
      <c r="G77" s="1">
        <f t="shared" si="5"/>
        <v>314</v>
      </c>
    </row>
    <row r="78" spans="1:7" x14ac:dyDescent="0.25">
      <c r="A78">
        <v>75</v>
      </c>
      <c r="B78" s="7">
        <f t="shared" si="3"/>
        <v>60350.249999999905</v>
      </c>
      <c r="C78" s="7">
        <f t="shared" si="4"/>
        <v>60.350249999999903</v>
      </c>
      <c r="D78" s="1">
        <v>17162</v>
      </c>
      <c r="E78" s="1">
        <f t="shared" si="5"/>
        <v>332</v>
      </c>
      <c r="F78" s="1">
        <v>19023</v>
      </c>
      <c r="G78" s="1">
        <f t="shared" si="5"/>
        <v>339</v>
      </c>
    </row>
    <row r="79" spans="1:7" x14ac:dyDescent="0.25">
      <c r="A79">
        <v>76</v>
      </c>
      <c r="B79" s="7">
        <f t="shared" si="3"/>
        <v>61154.919999999904</v>
      </c>
      <c r="C79" s="7">
        <f t="shared" si="4"/>
        <v>61.154919999999905</v>
      </c>
      <c r="D79" s="1">
        <v>17525</v>
      </c>
      <c r="E79" s="1">
        <f t="shared" si="5"/>
        <v>363</v>
      </c>
      <c r="F79" s="1">
        <v>19394</v>
      </c>
      <c r="G79" s="1">
        <f t="shared" si="5"/>
        <v>371</v>
      </c>
    </row>
    <row r="80" spans="1:7" x14ac:dyDescent="0.25">
      <c r="A80">
        <v>77</v>
      </c>
      <c r="B80" s="7">
        <f t="shared" si="3"/>
        <v>61959.589999999902</v>
      </c>
      <c r="C80" s="7">
        <f t="shared" si="4"/>
        <v>61.959589999999899</v>
      </c>
      <c r="D80" s="1">
        <v>17927</v>
      </c>
      <c r="E80" s="1">
        <f t="shared" si="5"/>
        <v>402</v>
      </c>
      <c r="F80" s="1">
        <v>19804</v>
      </c>
      <c r="G80" s="1">
        <f t="shared" si="5"/>
        <v>410</v>
      </c>
    </row>
    <row r="81" spans="1:7" x14ac:dyDescent="0.25">
      <c r="A81">
        <v>78</v>
      </c>
      <c r="B81" s="7">
        <f t="shared" si="3"/>
        <v>62764.2599999999</v>
      </c>
      <c r="C81" s="7">
        <f t="shared" si="4"/>
        <v>62.764259999999901</v>
      </c>
      <c r="D81" s="1">
        <v>18380</v>
      </c>
      <c r="E81" s="1">
        <f t="shared" si="5"/>
        <v>453</v>
      </c>
      <c r="F81" s="1">
        <v>20266</v>
      </c>
      <c r="G81" s="1">
        <f t="shared" si="5"/>
        <v>462</v>
      </c>
    </row>
    <row r="82" spans="1:7" x14ac:dyDescent="0.25">
      <c r="A82">
        <v>79</v>
      </c>
      <c r="B82" s="7">
        <f t="shared" si="3"/>
        <v>63568.929999999898</v>
      </c>
      <c r="C82" s="7">
        <f t="shared" si="4"/>
        <v>63.568929999999895</v>
      </c>
      <c r="D82" s="1">
        <v>18915</v>
      </c>
      <c r="E82" s="1">
        <f t="shared" si="5"/>
        <v>535</v>
      </c>
      <c r="F82" s="1">
        <v>20808</v>
      </c>
      <c r="G82" s="1">
        <f t="shared" si="5"/>
        <v>542</v>
      </c>
    </row>
    <row r="83" spans="1:7" x14ac:dyDescent="0.25">
      <c r="A83">
        <v>80</v>
      </c>
      <c r="B83" s="7">
        <f t="shared" si="3"/>
        <v>64373.599999999897</v>
      </c>
      <c r="C83" s="7">
        <f t="shared" si="4"/>
        <v>64.373599999999897</v>
      </c>
      <c r="D83" s="1">
        <v>19791</v>
      </c>
      <c r="E83" s="1">
        <f t="shared" si="5"/>
        <v>876</v>
      </c>
      <c r="F83" s="1">
        <v>21691</v>
      </c>
      <c r="G83" s="1">
        <f t="shared" si="5"/>
        <v>883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0485D-A7B0-48DB-89ED-0A6352C6A538}">
  <dimension ref="A1:C202"/>
  <sheetViews>
    <sheetView workbookViewId="0">
      <pane ySplit="1" topLeftCell="A2" activePane="bottomLeft" state="frozen"/>
      <selection pane="bottomLeft" activeCell="Q16" sqref="Q16"/>
    </sheetView>
  </sheetViews>
  <sheetFormatPr defaultRowHeight="15" x14ac:dyDescent="0.25"/>
  <cols>
    <col min="2" max="2" width="31.140625" customWidth="1"/>
  </cols>
  <sheetData>
    <row r="1" spans="1:3" x14ac:dyDescent="0.25">
      <c r="A1" t="s">
        <v>3</v>
      </c>
      <c r="B1" t="s">
        <v>57</v>
      </c>
      <c r="C1" t="s">
        <v>73</v>
      </c>
    </row>
    <row r="2" spans="1:3" x14ac:dyDescent="0.25">
      <c r="A2">
        <v>1</v>
      </c>
      <c r="B2">
        <v>0</v>
      </c>
      <c r="C2">
        <v>0</v>
      </c>
    </row>
    <row r="3" spans="1:3" x14ac:dyDescent="0.25">
      <c r="A3">
        <v>366.25</v>
      </c>
      <c r="B3">
        <f t="shared" ref="B3:B34" si="0">(A3-1)/365.25</f>
        <v>1</v>
      </c>
      <c r="C3">
        <v>0.36414000000000002</v>
      </c>
    </row>
    <row r="4" spans="1:3" x14ac:dyDescent="0.25">
      <c r="A4">
        <v>731.5</v>
      </c>
      <c r="B4">
        <f t="shared" si="0"/>
        <v>2</v>
      </c>
      <c r="C4">
        <v>0.43737300000000001</v>
      </c>
    </row>
    <row r="5" spans="1:3" x14ac:dyDescent="0.25">
      <c r="A5">
        <v>1096.75</v>
      </c>
      <c r="B5">
        <f t="shared" si="0"/>
        <v>3</v>
      </c>
      <c r="C5">
        <v>0.47242499999999998</v>
      </c>
    </row>
    <row r="6" spans="1:3" x14ac:dyDescent="0.25">
      <c r="A6">
        <v>1462</v>
      </c>
      <c r="B6">
        <f t="shared" si="0"/>
        <v>4</v>
      </c>
      <c r="C6">
        <v>0.49527500000000002</v>
      </c>
    </row>
    <row r="7" spans="1:3" x14ac:dyDescent="0.25">
      <c r="A7">
        <v>1827.25</v>
      </c>
      <c r="B7">
        <f t="shared" si="0"/>
        <v>5</v>
      </c>
      <c r="C7">
        <v>0.51204499999999997</v>
      </c>
    </row>
    <row r="8" spans="1:3" x14ac:dyDescent="0.25">
      <c r="A8">
        <v>2192.5</v>
      </c>
      <c r="B8">
        <f t="shared" si="0"/>
        <v>6</v>
      </c>
      <c r="C8">
        <v>0.52511600000000003</v>
      </c>
    </row>
    <row r="9" spans="1:3" x14ac:dyDescent="0.25">
      <c r="A9">
        <v>2557.75</v>
      </c>
      <c r="B9">
        <f t="shared" si="0"/>
        <v>7</v>
      </c>
      <c r="C9">
        <v>0.53568099999999996</v>
      </c>
    </row>
    <row r="10" spans="1:3" x14ac:dyDescent="0.25">
      <c r="A10">
        <v>2923</v>
      </c>
      <c r="B10">
        <f t="shared" si="0"/>
        <v>8</v>
      </c>
      <c r="C10">
        <v>0.54443299999999994</v>
      </c>
    </row>
    <row r="11" spans="1:3" x14ac:dyDescent="0.25">
      <c r="A11">
        <v>3288.25</v>
      </c>
      <c r="B11">
        <f t="shared" si="0"/>
        <v>9</v>
      </c>
      <c r="C11">
        <v>0.55181599999999997</v>
      </c>
    </row>
    <row r="12" spans="1:3" x14ac:dyDescent="0.25">
      <c r="A12">
        <v>3653.5</v>
      </c>
      <c r="B12">
        <f t="shared" si="0"/>
        <v>10</v>
      </c>
      <c r="C12">
        <v>0.55813100000000004</v>
      </c>
    </row>
    <row r="13" spans="1:3" x14ac:dyDescent="0.25">
      <c r="A13">
        <v>4018.75</v>
      </c>
      <c r="B13">
        <f t="shared" si="0"/>
        <v>11</v>
      </c>
      <c r="C13">
        <v>0.56359599999999999</v>
      </c>
    </row>
    <row r="14" spans="1:3" x14ac:dyDescent="0.25">
      <c r="A14">
        <v>4384</v>
      </c>
      <c r="B14">
        <f t="shared" si="0"/>
        <v>12</v>
      </c>
      <c r="C14">
        <v>0.56837099999999996</v>
      </c>
    </row>
    <row r="15" spans="1:3" x14ac:dyDescent="0.25">
      <c r="A15">
        <v>4749.25</v>
      </c>
      <c r="B15">
        <f t="shared" si="0"/>
        <v>13</v>
      </c>
      <c r="C15">
        <v>0.57257800000000003</v>
      </c>
    </row>
    <row r="16" spans="1:3" x14ac:dyDescent="0.25">
      <c r="A16">
        <v>5114.5</v>
      </c>
      <c r="B16">
        <f t="shared" si="0"/>
        <v>14</v>
      </c>
      <c r="C16">
        <v>0.57631299999999996</v>
      </c>
    </row>
    <row r="17" spans="1:3" x14ac:dyDescent="0.25">
      <c r="A17">
        <v>5479.75</v>
      </c>
      <c r="B17">
        <f t="shared" si="0"/>
        <v>15</v>
      </c>
      <c r="C17">
        <v>0.57965100000000003</v>
      </c>
    </row>
    <row r="18" spans="1:3" x14ac:dyDescent="0.25">
      <c r="A18">
        <v>5845</v>
      </c>
      <c r="B18">
        <f t="shared" si="0"/>
        <v>16</v>
      </c>
      <c r="C18">
        <v>0.58265</v>
      </c>
    </row>
    <row r="19" spans="1:3" x14ac:dyDescent="0.25">
      <c r="A19">
        <v>6210.25</v>
      </c>
      <c r="B19">
        <f t="shared" si="0"/>
        <v>17</v>
      </c>
      <c r="C19">
        <v>0.58536100000000002</v>
      </c>
    </row>
    <row r="20" spans="1:3" x14ac:dyDescent="0.25">
      <c r="A20">
        <v>6575.5</v>
      </c>
      <c r="B20">
        <f t="shared" si="0"/>
        <v>18</v>
      </c>
      <c r="C20">
        <v>0.58782199999999996</v>
      </c>
    </row>
    <row r="21" spans="1:3" x14ac:dyDescent="0.25">
      <c r="A21">
        <v>6940.75</v>
      </c>
      <c r="B21">
        <f t="shared" si="0"/>
        <v>19</v>
      </c>
      <c r="C21">
        <v>0.59006700000000001</v>
      </c>
    </row>
    <row r="22" spans="1:3" x14ac:dyDescent="0.25">
      <c r="A22">
        <v>7306</v>
      </c>
      <c r="B22">
        <f t="shared" si="0"/>
        <v>20</v>
      </c>
      <c r="C22">
        <v>0.59212299999999995</v>
      </c>
    </row>
    <row r="23" spans="1:3" x14ac:dyDescent="0.25">
      <c r="A23">
        <v>7671.25</v>
      </c>
      <c r="B23">
        <f t="shared" si="0"/>
        <v>21</v>
      </c>
      <c r="C23">
        <v>0.59401400000000004</v>
      </c>
    </row>
    <row r="24" spans="1:3" x14ac:dyDescent="0.25">
      <c r="A24">
        <v>8036.5</v>
      </c>
      <c r="B24">
        <f t="shared" si="0"/>
        <v>22</v>
      </c>
      <c r="C24">
        <v>0.59575800000000001</v>
      </c>
    </row>
    <row r="25" spans="1:3" x14ac:dyDescent="0.25">
      <c r="A25">
        <v>8401.75</v>
      </c>
      <c r="B25">
        <f t="shared" si="0"/>
        <v>23</v>
      </c>
      <c r="C25">
        <v>0.59737399999999996</v>
      </c>
    </row>
    <row r="26" spans="1:3" x14ac:dyDescent="0.25">
      <c r="A26">
        <v>8767</v>
      </c>
      <c r="B26">
        <f t="shared" si="0"/>
        <v>24</v>
      </c>
      <c r="C26">
        <v>0.59887400000000002</v>
      </c>
    </row>
    <row r="27" spans="1:3" x14ac:dyDescent="0.25">
      <c r="A27">
        <v>9132.25</v>
      </c>
      <c r="B27">
        <f t="shared" si="0"/>
        <v>25</v>
      </c>
      <c r="C27">
        <v>0.60027200000000003</v>
      </c>
    </row>
    <row r="28" spans="1:3" x14ac:dyDescent="0.25">
      <c r="A28">
        <v>9497.5</v>
      </c>
      <c r="B28">
        <f t="shared" si="0"/>
        <v>26</v>
      </c>
      <c r="C28">
        <v>0.60157799999999995</v>
      </c>
    </row>
    <row r="29" spans="1:3" x14ac:dyDescent="0.25">
      <c r="A29">
        <v>9862.75</v>
      </c>
      <c r="B29">
        <f t="shared" si="0"/>
        <v>27</v>
      </c>
      <c r="C29">
        <v>0.60280199999999995</v>
      </c>
    </row>
    <row r="30" spans="1:3" x14ac:dyDescent="0.25">
      <c r="A30">
        <v>10228</v>
      </c>
      <c r="B30">
        <f t="shared" si="0"/>
        <v>28</v>
      </c>
      <c r="C30">
        <v>0.60395200000000004</v>
      </c>
    </row>
    <row r="31" spans="1:3" x14ac:dyDescent="0.25">
      <c r="A31">
        <v>10593.25</v>
      </c>
      <c r="B31">
        <f t="shared" si="0"/>
        <v>29</v>
      </c>
      <c r="C31">
        <v>0.60503399999999996</v>
      </c>
    </row>
    <row r="32" spans="1:3" x14ac:dyDescent="0.25">
      <c r="A32">
        <v>10958.5</v>
      </c>
      <c r="B32">
        <f t="shared" si="0"/>
        <v>30</v>
      </c>
      <c r="C32">
        <v>0.60605600000000004</v>
      </c>
    </row>
    <row r="33" spans="1:3" x14ac:dyDescent="0.25">
      <c r="A33">
        <v>11323.75</v>
      </c>
      <c r="B33">
        <f t="shared" si="0"/>
        <v>31</v>
      </c>
      <c r="C33">
        <v>0.60702199999999995</v>
      </c>
    </row>
    <row r="34" spans="1:3" x14ac:dyDescent="0.25">
      <c r="A34">
        <v>11689</v>
      </c>
      <c r="B34">
        <f t="shared" si="0"/>
        <v>32</v>
      </c>
      <c r="C34">
        <v>0.60793799999999998</v>
      </c>
    </row>
    <row r="35" spans="1:3" x14ac:dyDescent="0.25">
      <c r="A35">
        <v>12054.25</v>
      </c>
      <c r="B35">
        <f t="shared" ref="B35:B66" si="1">(A35-1)/365.25</f>
        <v>33</v>
      </c>
      <c r="C35">
        <v>0.60880900000000004</v>
      </c>
    </row>
    <row r="36" spans="1:3" x14ac:dyDescent="0.25">
      <c r="A36">
        <v>12419.5</v>
      </c>
      <c r="B36">
        <f t="shared" si="1"/>
        <v>34</v>
      </c>
      <c r="C36">
        <v>0.60963699999999998</v>
      </c>
    </row>
    <row r="37" spans="1:3" x14ac:dyDescent="0.25">
      <c r="A37">
        <v>12784.75</v>
      </c>
      <c r="B37">
        <f t="shared" si="1"/>
        <v>35</v>
      </c>
      <c r="C37">
        <v>0.61042700000000005</v>
      </c>
    </row>
    <row r="38" spans="1:3" x14ac:dyDescent="0.25">
      <c r="A38">
        <v>13150</v>
      </c>
      <c r="B38">
        <f t="shared" si="1"/>
        <v>36</v>
      </c>
      <c r="C38">
        <v>0.611182</v>
      </c>
    </row>
    <row r="39" spans="1:3" x14ac:dyDescent="0.25">
      <c r="A39">
        <v>13515.25</v>
      </c>
      <c r="B39">
        <f t="shared" si="1"/>
        <v>37</v>
      </c>
      <c r="C39">
        <v>0.611904</v>
      </c>
    </row>
    <row r="40" spans="1:3" x14ac:dyDescent="0.25">
      <c r="A40">
        <v>13880.5</v>
      </c>
      <c r="B40">
        <f t="shared" si="1"/>
        <v>38</v>
      </c>
      <c r="C40">
        <v>0.61259600000000003</v>
      </c>
    </row>
    <row r="41" spans="1:3" x14ac:dyDescent="0.25">
      <c r="A41">
        <v>14245.75</v>
      </c>
      <c r="B41">
        <f t="shared" si="1"/>
        <v>39</v>
      </c>
      <c r="C41">
        <v>0.61326000000000003</v>
      </c>
    </row>
    <row r="42" spans="1:3" x14ac:dyDescent="0.25">
      <c r="A42">
        <v>14611</v>
      </c>
      <c r="B42">
        <f t="shared" si="1"/>
        <v>40</v>
      </c>
      <c r="C42">
        <v>0.61389899999999997</v>
      </c>
    </row>
    <row r="43" spans="1:3" x14ac:dyDescent="0.25">
      <c r="A43">
        <v>14976.25</v>
      </c>
      <c r="B43">
        <f t="shared" si="1"/>
        <v>41</v>
      </c>
      <c r="C43">
        <v>0.614514</v>
      </c>
    </row>
    <row r="44" spans="1:3" x14ac:dyDescent="0.25">
      <c r="A44">
        <v>15341.5</v>
      </c>
      <c r="B44">
        <f t="shared" si="1"/>
        <v>42</v>
      </c>
      <c r="C44">
        <v>0.61510699999999996</v>
      </c>
    </row>
    <row r="45" spans="1:3" x14ac:dyDescent="0.25">
      <c r="A45">
        <v>15706.75</v>
      </c>
      <c r="B45">
        <f t="shared" si="1"/>
        <v>43</v>
      </c>
      <c r="C45">
        <v>0.61568000000000001</v>
      </c>
    </row>
    <row r="46" spans="1:3" x14ac:dyDescent="0.25">
      <c r="A46">
        <v>16072</v>
      </c>
      <c r="B46">
        <f t="shared" si="1"/>
        <v>44</v>
      </c>
      <c r="C46">
        <v>0.61623300000000003</v>
      </c>
    </row>
    <row r="47" spans="1:3" x14ac:dyDescent="0.25">
      <c r="A47">
        <v>16437.25</v>
      </c>
      <c r="B47">
        <f t="shared" si="1"/>
        <v>45</v>
      </c>
      <c r="C47">
        <v>0.61676900000000001</v>
      </c>
    </row>
    <row r="48" spans="1:3" x14ac:dyDescent="0.25">
      <c r="A48">
        <v>16802.5</v>
      </c>
      <c r="B48">
        <f t="shared" si="1"/>
        <v>46</v>
      </c>
      <c r="C48">
        <v>0.61728799999999995</v>
      </c>
    </row>
    <row r="49" spans="1:3" x14ac:dyDescent="0.25">
      <c r="A49">
        <v>17167.75</v>
      </c>
      <c r="B49">
        <f t="shared" si="1"/>
        <v>47</v>
      </c>
      <c r="C49">
        <v>0.61779099999999998</v>
      </c>
    </row>
    <row r="50" spans="1:3" x14ac:dyDescent="0.25">
      <c r="A50">
        <v>17533</v>
      </c>
      <c r="B50">
        <f t="shared" si="1"/>
        <v>48</v>
      </c>
      <c r="C50">
        <v>0.61828000000000005</v>
      </c>
    </row>
    <row r="51" spans="1:3" x14ac:dyDescent="0.25">
      <c r="A51">
        <v>17898.25</v>
      </c>
      <c r="B51">
        <f t="shared" si="1"/>
        <v>49</v>
      </c>
      <c r="C51">
        <v>0.61875400000000003</v>
      </c>
    </row>
    <row r="52" spans="1:3" x14ac:dyDescent="0.25">
      <c r="A52">
        <v>18263.5</v>
      </c>
      <c r="B52">
        <f t="shared" si="1"/>
        <v>50</v>
      </c>
      <c r="C52">
        <v>0.61921599999999999</v>
      </c>
    </row>
    <row r="53" spans="1:3" x14ac:dyDescent="0.25">
      <c r="A53">
        <v>18628.75</v>
      </c>
      <c r="B53">
        <f t="shared" si="1"/>
        <v>51</v>
      </c>
      <c r="C53">
        <v>0.61966500000000002</v>
      </c>
    </row>
    <row r="54" spans="1:3" x14ac:dyDescent="0.25">
      <c r="A54">
        <v>18994</v>
      </c>
      <c r="B54">
        <f t="shared" si="1"/>
        <v>52</v>
      </c>
      <c r="C54">
        <v>0.62010299999999996</v>
      </c>
    </row>
    <row r="55" spans="1:3" x14ac:dyDescent="0.25">
      <c r="A55">
        <v>19359.25</v>
      </c>
      <c r="B55">
        <f t="shared" si="1"/>
        <v>53</v>
      </c>
      <c r="C55">
        <v>0.62053000000000003</v>
      </c>
    </row>
    <row r="56" spans="1:3" x14ac:dyDescent="0.25">
      <c r="A56">
        <v>19724.5</v>
      </c>
      <c r="B56">
        <f t="shared" si="1"/>
        <v>54</v>
      </c>
      <c r="C56">
        <v>0.62094700000000003</v>
      </c>
    </row>
    <row r="57" spans="1:3" x14ac:dyDescent="0.25">
      <c r="A57">
        <v>20089.75</v>
      </c>
      <c r="B57">
        <f t="shared" si="1"/>
        <v>55</v>
      </c>
      <c r="C57">
        <v>0.62135399999999996</v>
      </c>
    </row>
    <row r="58" spans="1:3" x14ac:dyDescent="0.25">
      <c r="A58">
        <v>20455</v>
      </c>
      <c r="B58">
        <f t="shared" si="1"/>
        <v>56</v>
      </c>
      <c r="C58">
        <v>0.62175100000000005</v>
      </c>
    </row>
    <row r="59" spans="1:3" x14ac:dyDescent="0.25">
      <c r="A59">
        <v>20820.25</v>
      </c>
      <c r="B59">
        <f t="shared" si="1"/>
        <v>57</v>
      </c>
      <c r="C59">
        <v>0.62214000000000003</v>
      </c>
    </row>
    <row r="60" spans="1:3" x14ac:dyDescent="0.25">
      <c r="A60">
        <v>21185.5</v>
      </c>
      <c r="B60">
        <f t="shared" si="1"/>
        <v>58</v>
      </c>
      <c r="C60">
        <v>0.62252099999999999</v>
      </c>
    </row>
    <row r="61" spans="1:3" x14ac:dyDescent="0.25">
      <c r="A61">
        <v>21550.75</v>
      </c>
      <c r="B61">
        <f t="shared" si="1"/>
        <v>59</v>
      </c>
      <c r="C61">
        <v>0.62289300000000003</v>
      </c>
    </row>
    <row r="62" spans="1:3" x14ac:dyDescent="0.25">
      <c r="A62">
        <v>21916</v>
      </c>
      <c r="B62">
        <f t="shared" si="1"/>
        <v>60</v>
      </c>
      <c r="C62">
        <v>0.62325699999999995</v>
      </c>
    </row>
    <row r="63" spans="1:3" x14ac:dyDescent="0.25">
      <c r="A63">
        <v>22281.25</v>
      </c>
      <c r="B63">
        <f t="shared" si="1"/>
        <v>61</v>
      </c>
      <c r="C63">
        <v>0.623614</v>
      </c>
    </row>
    <row r="64" spans="1:3" x14ac:dyDescent="0.25">
      <c r="A64">
        <v>22646.5</v>
      </c>
      <c r="B64">
        <f t="shared" si="1"/>
        <v>62</v>
      </c>
      <c r="C64">
        <v>0.62396499999999999</v>
      </c>
    </row>
    <row r="65" spans="1:3" x14ac:dyDescent="0.25">
      <c r="A65">
        <v>23011.75</v>
      </c>
      <c r="B65">
        <f t="shared" si="1"/>
        <v>63</v>
      </c>
      <c r="C65">
        <v>0.62430799999999997</v>
      </c>
    </row>
    <row r="66" spans="1:3" x14ac:dyDescent="0.25">
      <c r="A66">
        <v>23377</v>
      </c>
      <c r="B66">
        <f t="shared" si="1"/>
        <v>64</v>
      </c>
      <c r="C66">
        <v>0.62464500000000001</v>
      </c>
    </row>
    <row r="67" spans="1:3" x14ac:dyDescent="0.25">
      <c r="A67">
        <v>23742.25</v>
      </c>
      <c r="B67">
        <f t="shared" ref="B67:B98" si="2">(A67-1)/365.25</f>
        <v>65</v>
      </c>
      <c r="C67">
        <v>0.62497599999999998</v>
      </c>
    </row>
    <row r="68" spans="1:3" x14ac:dyDescent="0.25">
      <c r="A68">
        <v>24107.5</v>
      </c>
      <c r="B68">
        <f t="shared" si="2"/>
        <v>66</v>
      </c>
      <c r="C68">
        <v>0.625301</v>
      </c>
    </row>
    <row r="69" spans="1:3" x14ac:dyDescent="0.25">
      <c r="A69">
        <v>24472.75</v>
      </c>
      <c r="B69">
        <f t="shared" si="2"/>
        <v>67</v>
      </c>
      <c r="C69">
        <v>0.62561999999999995</v>
      </c>
    </row>
    <row r="70" spans="1:3" x14ac:dyDescent="0.25">
      <c r="A70">
        <v>24838</v>
      </c>
      <c r="B70">
        <f t="shared" si="2"/>
        <v>68</v>
      </c>
      <c r="C70">
        <v>0.62593399999999999</v>
      </c>
    </row>
    <row r="71" spans="1:3" x14ac:dyDescent="0.25">
      <c r="A71">
        <v>25203.25</v>
      </c>
      <c r="B71">
        <f t="shared" si="2"/>
        <v>69</v>
      </c>
      <c r="C71">
        <v>0.62624199999999997</v>
      </c>
    </row>
    <row r="72" spans="1:3" x14ac:dyDescent="0.25">
      <c r="A72">
        <v>25568.5</v>
      </c>
      <c r="B72">
        <f t="shared" si="2"/>
        <v>70</v>
      </c>
      <c r="C72">
        <v>0.62654500000000002</v>
      </c>
    </row>
    <row r="73" spans="1:3" x14ac:dyDescent="0.25">
      <c r="A73">
        <v>25933.75</v>
      </c>
      <c r="B73">
        <f t="shared" si="2"/>
        <v>71</v>
      </c>
      <c r="C73">
        <v>0.62684399999999996</v>
      </c>
    </row>
    <row r="74" spans="1:3" x14ac:dyDescent="0.25">
      <c r="A74">
        <v>26299</v>
      </c>
      <c r="B74">
        <f t="shared" si="2"/>
        <v>72</v>
      </c>
      <c r="C74">
        <v>0.62713700000000006</v>
      </c>
    </row>
    <row r="75" spans="1:3" x14ac:dyDescent="0.25">
      <c r="A75">
        <v>26664.25</v>
      </c>
      <c r="B75">
        <f t="shared" si="2"/>
        <v>73</v>
      </c>
      <c r="C75">
        <v>0.62742600000000004</v>
      </c>
    </row>
    <row r="76" spans="1:3" x14ac:dyDescent="0.25">
      <c r="A76">
        <v>27029.5</v>
      </c>
      <c r="B76">
        <f t="shared" si="2"/>
        <v>74</v>
      </c>
      <c r="C76">
        <v>0.62770999999999999</v>
      </c>
    </row>
    <row r="77" spans="1:3" x14ac:dyDescent="0.25">
      <c r="A77">
        <v>27394.75</v>
      </c>
      <c r="B77">
        <f t="shared" si="2"/>
        <v>75</v>
      </c>
      <c r="C77">
        <v>0.62799000000000005</v>
      </c>
    </row>
    <row r="78" spans="1:3" x14ac:dyDescent="0.25">
      <c r="A78">
        <v>27760</v>
      </c>
      <c r="B78">
        <f t="shared" si="2"/>
        <v>76</v>
      </c>
      <c r="C78">
        <v>0.62826599999999999</v>
      </c>
    </row>
    <row r="79" spans="1:3" x14ac:dyDescent="0.25">
      <c r="A79">
        <v>28125.25</v>
      </c>
      <c r="B79">
        <f t="shared" si="2"/>
        <v>77</v>
      </c>
      <c r="C79">
        <v>0.62853700000000001</v>
      </c>
    </row>
    <row r="80" spans="1:3" x14ac:dyDescent="0.25">
      <c r="A80">
        <v>28490.5</v>
      </c>
      <c r="B80">
        <f t="shared" si="2"/>
        <v>78</v>
      </c>
      <c r="C80">
        <v>0.62880499999999995</v>
      </c>
    </row>
    <row r="81" spans="1:3" x14ac:dyDescent="0.25">
      <c r="A81">
        <v>28855.75</v>
      </c>
      <c r="B81">
        <f t="shared" si="2"/>
        <v>79</v>
      </c>
      <c r="C81">
        <v>0.62906899999999999</v>
      </c>
    </row>
    <row r="82" spans="1:3" x14ac:dyDescent="0.25">
      <c r="A82">
        <v>29221</v>
      </c>
      <c r="B82">
        <f t="shared" si="2"/>
        <v>80</v>
      </c>
      <c r="C82">
        <v>0.62932900000000003</v>
      </c>
    </row>
    <row r="83" spans="1:3" x14ac:dyDescent="0.25">
      <c r="A83">
        <v>29586.25</v>
      </c>
      <c r="B83">
        <f t="shared" si="2"/>
        <v>81</v>
      </c>
      <c r="C83">
        <v>0.62958499999999995</v>
      </c>
    </row>
    <row r="84" spans="1:3" x14ac:dyDescent="0.25">
      <c r="A84">
        <v>29951.5</v>
      </c>
      <c r="B84">
        <f t="shared" si="2"/>
        <v>82</v>
      </c>
      <c r="C84">
        <v>0.62983800000000001</v>
      </c>
    </row>
    <row r="85" spans="1:3" x14ac:dyDescent="0.25">
      <c r="A85">
        <v>30316.75</v>
      </c>
      <c r="B85">
        <f t="shared" si="2"/>
        <v>83</v>
      </c>
      <c r="C85">
        <v>0.63008699999999995</v>
      </c>
    </row>
    <row r="86" spans="1:3" x14ac:dyDescent="0.25">
      <c r="A86">
        <v>30682</v>
      </c>
      <c r="B86">
        <f t="shared" si="2"/>
        <v>84</v>
      </c>
      <c r="C86">
        <v>0.63033300000000003</v>
      </c>
    </row>
    <row r="87" spans="1:3" x14ac:dyDescent="0.25">
      <c r="A87">
        <v>31047.25</v>
      </c>
      <c r="B87">
        <f t="shared" si="2"/>
        <v>85</v>
      </c>
      <c r="C87">
        <v>0.630575</v>
      </c>
    </row>
    <row r="88" spans="1:3" x14ac:dyDescent="0.25">
      <c r="A88">
        <v>31412.5</v>
      </c>
      <c r="B88">
        <f t="shared" si="2"/>
        <v>86</v>
      </c>
      <c r="C88">
        <v>0.63081500000000001</v>
      </c>
    </row>
    <row r="89" spans="1:3" x14ac:dyDescent="0.25">
      <c r="A89">
        <v>31777.75</v>
      </c>
      <c r="B89">
        <f t="shared" si="2"/>
        <v>87</v>
      </c>
      <c r="C89">
        <v>0.63105100000000003</v>
      </c>
    </row>
    <row r="90" spans="1:3" x14ac:dyDescent="0.25">
      <c r="A90">
        <v>32143</v>
      </c>
      <c r="B90">
        <f t="shared" si="2"/>
        <v>88</v>
      </c>
      <c r="C90">
        <v>0.63128399999999996</v>
      </c>
    </row>
    <row r="91" spans="1:3" x14ac:dyDescent="0.25">
      <c r="A91">
        <v>32508.25</v>
      </c>
      <c r="B91">
        <f t="shared" si="2"/>
        <v>89</v>
      </c>
      <c r="C91">
        <v>0.63151400000000002</v>
      </c>
    </row>
    <row r="92" spans="1:3" x14ac:dyDescent="0.25">
      <c r="A92">
        <v>32873.5</v>
      </c>
      <c r="B92">
        <f t="shared" si="2"/>
        <v>90</v>
      </c>
      <c r="C92">
        <v>0.631741</v>
      </c>
    </row>
    <row r="93" spans="1:3" x14ac:dyDescent="0.25">
      <c r="A93">
        <v>33238.75</v>
      </c>
      <c r="B93">
        <f t="shared" si="2"/>
        <v>91</v>
      </c>
      <c r="C93">
        <v>0.631965</v>
      </c>
    </row>
    <row r="94" spans="1:3" x14ac:dyDescent="0.25">
      <c r="A94">
        <v>33604</v>
      </c>
      <c r="B94">
        <f t="shared" si="2"/>
        <v>92</v>
      </c>
      <c r="C94">
        <v>0.63218600000000003</v>
      </c>
    </row>
    <row r="95" spans="1:3" x14ac:dyDescent="0.25">
      <c r="A95">
        <v>33969.25</v>
      </c>
      <c r="B95">
        <f t="shared" si="2"/>
        <v>93</v>
      </c>
      <c r="C95">
        <v>0.63240499999999999</v>
      </c>
    </row>
    <row r="96" spans="1:3" x14ac:dyDescent="0.25">
      <c r="A96">
        <v>34334.5</v>
      </c>
      <c r="B96">
        <f t="shared" si="2"/>
        <v>94</v>
      </c>
      <c r="C96">
        <v>0.63261999999999996</v>
      </c>
    </row>
    <row r="97" spans="1:3" x14ac:dyDescent="0.25">
      <c r="A97">
        <v>34699.75</v>
      </c>
      <c r="B97">
        <f t="shared" si="2"/>
        <v>95</v>
      </c>
      <c r="C97">
        <v>0.63283299999999998</v>
      </c>
    </row>
    <row r="98" spans="1:3" x14ac:dyDescent="0.25">
      <c r="A98">
        <v>35065</v>
      </c>
      <c r="B98">
        <f t="shared" si="2"/>
        <v>96</v>
      </c>
      <c r="C98">
        <v>0.63304400000000005</v>
      </c>
    </row>
    <row r="99" spans="1:3" x14ac:dyDescent="0.25">
      <c r="A99">
        <v>35430.25</v>
      </c>
      <c r="B99">
        <f t="shared" ref="B99:B130" si="3">(A99-1)/365.25</f>
        <v>97</v>
      </c>
      <c r="C99">
        <v>0.63325200000000004</v>
      </c>
    </row>
    <row r="100" spans="1:3" x14ac:dyDescent="0.25">
      <c r="A100">
        <v>35795.5</v>
      </c>
      <c r="B100">
        <f t="shared" si="3"/>
        <v>98</v>
      </c>
      <c r="C100">
        <v>0.63345700000000005</v>
      </c>
    </row>
    <row r="101" spans="1:3" x14ac:dyDescent="0.25">
      <c r="A101">
        <v>36160.75</v>
      </c>
      <c r="B101">
        <f t="shared" si="3"/>
        <v>99</v>
      </c>
      <c r="C101">
        <v>0.63366</v>
      </c>
    </row>
    <row r="102" spans="1:3" x14ac:dyDescent="0.25">
      <c r="A102">
        <v>36526</v>
      </c>
      <c r="B102">
        <f t="shared" si="3"/>
        <v>100</v>
      </c>
      <c r="C102">
        <v>0.63386100000000001</v>
      </c>
    </row>
    <row r="103" spans="1:3" x14ac:dyDescent="0.25">
      <c r="A103">
        <v>36891.25</v>
      </c>
      <c r="B103">
        <f t="shared" si="3"/>
        <v>101</v>
      </c>
      <c r="C103">
        <v>0.63405900000000004</v>
      </c>
    </row>
    <row r="104" spans="1:3" x14ac:dyDescent="0.25">
      <c r="A104">
        <v>37256.5</v>
      </c>
      <c r="B104">
        <f t="shared" si="3"/>
        <v>102</v>
      </c>
      <c r="C104">
        <v>0.63425399999999998</v>
      </c>
    </row>
    <row r="105" spans="1:3" x14ac:dyDescent="0.25">
      <c r="A105">
        <v>37621.75</v>
      </c>
      <c r="B105">
        <f t="shared" si="3"/>
        <v>103</v>
      </c>
      <c r="C105">
        <v>0.63444800000000001</v>
      </c>
    </row>
    <row r="106" spans="1:3" x14ac:dyDescent="0.25">
      <c r="A106">
        <v>37987</v>
      </c>
      <c r="B106">
        <f t="shared" si="3"/>
        <v>104</v>
      </c>
      <c r="C106">
        <v>0.63463899999999995</v>
      </c>
    </row>
    <row r="107" spans="1:3" x14ac:dyDescent="0.25">
      <c r="A107">
        <v>38352.25</v>
      </c>
      <c r="B107">
        <f t="shared" si="3"/>
        <v>105</v>
      </c>
      <c r="C107">
        <v>0.63482799999999995</v>
      </c>
    </row>
    <row r="108" spans="1:3" x14ac:dyDescent="0.25">
      <c r="A108">
        <v>38717.5</v>
      </c>
      <c r="B108">
        <f t="shared" si="3"/>
        <v>106</v>
      </c>
      <c r="C108">
        <v>0.635015</v>
      </c>
    </row>
    <row r="109" spans="1:3" x14ac:dyDescent="0.25">
      <c r="A109">
        <v>39082.75</v>
      </c>
      <c r="B109">
        <f t="shared" si="3"/>
        <v>107</v>
      </c>
      <c r="C109">
        <v>0.63519899999999996</v>
      </c>
    </row>
    <row r="110" spans="1:3" x14ac:dyDescent="0.25">
      <c r="A110">
        <v>39448</v>
      </c>
      <c r="B110">
        <f t="shared" si="3"/>
        <v>108</v>
      </c>
      <c r="C110">
        <v>0.63538099999999997</v>
      </c>
    </row>
    <row r="111" spans="1:3" x14ac:dyDescent="0.25">
      <c r="A111">
        <v>39813.25</v>
      </c>
      <c r="B111">
        <f t="shared" si="3"/>
        <v>109</v>
      </c>
      <c r="C111">
        <v>0.63556199999999996</v>
      </c>
    </row>
    <row r="112" spans="1:3" x14ac:dyDescent="0.25">
      <c r="A112">
        <v>40178.5</v>
      </c>
      <c r="B112">
        <f t="shared" si="3"/>
        <v>110</v>
      </c>
      <c r="C112">
        <v>0.63573999999999997</v>
      </c>
    </row>
    <row r="113" spans="1:3" x14ac:dyDescent="0.25">
      <c r="A113">
        <v>40543.75</v>
      </c>
      <c r="B113">
        <f t="shared" si="3"/>
        <v>111</v>
      </c>
      <c r="C113">
        <v>0.63591600000000004</v>
      </c>
    </row>
    <row r="114" spans="1:3" x14ac:dyDescent="0.25">
      <c r="A114">
        <v>40909</v>
      </c>
      <c r="B114">
        <f t="shared" si="3"/>
        <v>112</v>
      </c>
      <c r="C114">
        <v>0.63609099999999996</v>
      </c>
    </row>
    <row r="115" spans="1:3" x14ac:dyDescent="0.25">
      <c r="A115">
        <v>41274.25</v>
      </c>
      <c r="B115">
        <f t="shared" si="3"/>
        <v>113</v>
      </c>
      <c r="C115">
        <v>0.63626300000000002</v>
      </c>
    </row>
    <row r="116" spans="1:3" x14ac:dyDescent="0.25">
      <c r="A116">
        <v>41639.5</v>
      </c>
      <c r="B116">
        <f t="shared" si="3"/>
        <v>114</v>
      </c>
      <c r="C116">
        <v>0.63643300000000003</v>
      </c>
    </row>
    <row r="117" spans="1:3" x14ac:dyDescent="0.25">
      <c r="A117">
        <v>42004.75</v>
      </c>
      <c r="B117">
        <f t="shared" si="3"/>
        <v>115</v>
      </c>
      <c r="C117">
        <v>0.636602</v>
      </c>
    </row>
    <row r="118" spans="1:3" x14ac:dyDescent="0.25">
      <c r="A118">
        <v>42370</v>
      </c>
      <c r="B118">
        <f t="shared" si="3"/>
        <v>116</v>
      </c>
      <c r="C118">
        <v>0.636768</v>
      </c>
    </row>
    <row r="119" spans="1:3" x14ac:dyDescent="0.25">
      <c r="A119">
        <v>42735.25</v>
      </c>
      <c r="B119">
        <f t="shared" si="3"/>
        <v>117</v>
      </c>
      <c r="C119">
        <v>0.63693299999999997</v>
      </c>
    </row>
    <row r="120" spans="1:3" x14ac:dyDescent="0.25">
      <c r="A120">
        <v>43100.5</v>
      </c>
      <c r="B120">
        <f t="shared" si="3"/>
        <v>118</v>
      </c>
      <c r="C120">
        <v>0.637096</v>
      </c>
    </row>
    <row r="121" spans="1:3" x14ac:dyDescent="0.25">
      <c r="A121">
        <v>43465.75</v>
      </c>
      <c r="B121">
        <f t="shared" si="3"/>
        <v>119</v>
      </c>
      <c r="C121">
        <v>0.63725699999999996</v>
      </c>
    </row>
    <row r="122" spans="1:3" x14ac:dyDescent="0.25">
      <c r="A122">
        <v>43831</v>
      </c>
      <c r="B122">
        <f t="shared" si="3"/>
        <v>120</v>
      </c>
      <c r="C122">
        <v>0.63741599999999998</v>
      </c>
    </row>
    <row r="123" spans="1:3" x14ac:dyDescent="0.25">
      <c r="A123">
        <v>44196.25</v>
      </c>
      <c r="B123">
        <f t="shared" si="3"/>
        <v>121</v>
      </c>
      <c r="C123">
        <v>0.63757399999999997</v>
      </c>
    </row>
    <row r="124" spans="1:3" x14ac:dyDescent="0.25">
      <c r="A124">
        <v>44561.5</v>
      </c>
      <c r="B124">
        <f t="shared" si="3"/>
        <v>122</v>
      </c>
      <c r="C124">
        <v>0.63773000000000002</v>
      </c>
    </row>
    <row r="125" spans="1:3" x14ac:dyDescent="0.25">
      <c r="A125">
        <v>44926.75</v>
      </c>
      <c r="B125">
        <f t="shared" si="3"/>
        <v>123</v>
      </c>
      <c r="C125">
        <v>0.63788400000000001</v>
      </c>
    </row>
    <row r="126" spans="1:3" x14ac:dyDescent="0.25">
      <c r="A126">
        <v>45292</v>
      </c>
      <c r="B126">
        <f t="shared" si="3"/>
        <v>124</v>
      </c>
      <c r="C126">
        <v>0.63803600000000005</v>
      </c>
    </row>
    <row r="127" spans="1:3" x14ac:dyDescent="0.25">
      <c r="A127">
        <v>45657.25</v>
      </c>
      <c r="B127">
        <f t="shared" si="3"/>
        <v>125</v>
      </c>
      <c r="C127">
        <v>0.63818699999999995</v>
      </c>
    </row>
    <row r="128" spans="1:3" x14ac:dyDescent="0.25">
      <c r="A128">
        <v>46022.5</v>
      </c>
      <c r="B128">
        <f t="shared" si="3"/>
        <v>126</v>
      </c>
      <c r="C128">
        <v>0.63833600000000001</v>
      </c>
    </row>
    <row r="129" spans="1:3" x14ac:dyDescent="0.25">
      <c r="A129">
        <v>46387.75</v>
      </c>
      <c r="B129">
        <f t="shared" si="3"/>
        <v>127</v>
      </c>
      <c r="C129">
        <v>0.63848400000000005</v>
      </c>
    </row>
    <row r="130" spans="1:3" x14ac:dyDescent="0.25">
      <c r="A130">
        <v>46753</v>
      </c>
      <c r="B130">
        <f t="shared" si="3"/>
        <v>128</v>
      </c>
      <c r="C130">
        <v>0.638629</v>
      </c>
    </row>
    <row r="131" spans="1:3" x14ac:dyDescent="0.25">
      <c r="A131">
        <v>47118.25</v>
      </c>
      <c r="B131">
        <f t="shared" ref="B131:B162" si="4">(A131-1)/365.25</f>
        <v>129</v>
      </c>
      <c r="C131">
        <v>0.63877399999999995</v>
      </c>
    </row>
    <row r="132" spans="1:3" x14ac:dyDescent="0.25">
      <c r="A132">
        <v>47483.5</v>
      </c>
      <c r="B132">
        <f t="shared" si="4"/>
        <v>130</v>
      </c>
      <c r="C132">
        <v>0.63891699999999996</v>
      </c>
    </row>
    <row r="133" spans="1:3" x14ac:dyDescent="0.25">
      <c r="A133">
        <v>47848.75</v>
      </c>
      <c r="B133">
        <f t="shared" si="4"/>
        <v>131</v>
      </c>
      <c r="C133">
        <v>0.63905800000000001</v>
      </c>
    </row>
    <row r="134" spans="1:3" x14ac:dyDescent="0.25">
      <c r="A134">
        <v>48214</v>
      </c>
      <c r="B134">
        <f t="shared" si="4"/>
        <v>132</v>
      </c>
      <c r="C134">
        <v>0.63919800000000004</v>
      </c>
    </row>
    <row r="135" spans="1:3" x14ac:dyDescent="0.25">
      <c r="A135">
        <v>48579.25</v>
      </c>
      <c r="B135">
        <f t="shared" si="4"/>
        <v>133</v>
      </c>
      <c r="C135">
        <v>0.63933600000000002</v>
      </c>
    </row>
    <row r="136" spans="1:3" x14ac:dyDescent="0.25">
      <c r="A136">
        <v>48944.5</v>
      </c>
      <c r="B136">
        <f t="shared" si="4"/>
        <v>134</v>
      </c>
      <c r="C136">
        <v>0.63947200000000004</v>
      </c>
    </row>
    <row r="137" spans="1:3" x14ac:dyDescent="0.25">
      <c r="A137">
        <v>49309.75</v>
      </c>
      <c r="B137">
        <f t="shared" si="4"/>
        <v>135</v>
      </c>
      <c r="C137">
        <v>0.63960799999999995</v>
      </c>
    </row>
    <row r="138" spans="1:3" x14ac:dyDescent="0.25">
      <c r="A138">
        <v>49675</v>
      </c>
      <c r="B138">
        <f t="shared" si="4"/>
        <v>136</v>
      </c>
      <c r="C138">
        <v>0.639741</v>
      </c>
    </row>
    <row r="139" spans="1:3" x14ac:dyDescent="0.25">
      <c r="A139">
        <v>50040.25</v>
      </c>
      <c r="B139">
        <f t="shared" si="4"/>
        <v>137</v>
      </c>
      <c r="C139">
        <v>0.63987400000000005</v>
      </c>
    </row>
    <row r="140" spans="1:3" x14ac:dyDescent="0.25">
      <c r="A140">
        <v>50405.5</v>
      </c>
      <c r="B140">
        <f t="shared" si="4"/>
        <v>138</v>
      </c>
      <c r="C140">
        <v>0.64000500000000005</v>
      </c>
    </row>
    <row r="141" spans="1:3" x14ac:dyDescent="0.25">
      <c r="A141">
        <v>50770.75</v>
      </c>
      <c r="B141">
        <f t="shared" si="4"/>
        <v>139</v>
      </c>
      <c r="C141">
        <v>0.64013399999999998</v>
      </c>
    </row>
    <row r="142" spans="1:3" x14ac:dyDescent="0.25">
      <c r="A142">
        <v>51136</v>
      </c>
      <c r="B142">
        <f t="shared" si="4"/>
        <v>140</v>
      </c>
      <c r="C142">
        <v>0.640262</v>
      </c>
    </row>
    <row r="143" spans="1:3" x14ac:dyDescent="0.25">
      <c r="A143">
        <v>51501.25</v>
      </c>
      <c r="B143">
        <f t="shared" si="4"/>
        <v>141</v>
      </c>
      <c r="C143">
        <v>0.64038899999999999</v>
      </c>
    </row>
    <row r="144" spans="1:3" x14ac:dyDescent="0.25">
      <c r="A144">
        <v>51866.5</v>
      </c>
      <c r="B144">
        <f t="shared" si="4"/>
        <v>142</v>
      </c>
      <c r="C144">
        <v>0.64051499999999995</v>
      </c>
    </row>
    <row r="145" spans="1:3" x14ac:dyDescent="0.25">
      <c r="A145">
        <v>52231.75</v>
      </c>
      <c r="B145">
        <f t="shared" si="4"/>
        <v>143</v>
      </c>
      <c r="C145">
        <v>0.64063899999999996</v>
      </c>
    </row>
    <row r="146" spans="1:3" x14ac:dyDescent="0.25">
      <c r="A146">
        <v>52597</v>
      </c>
      <c r="B146">
        <f t="shared" si="4"/>
        <v>144</v>
      </c>
      <c r="C146">
        <v>0.64076200000000005</v>
      </c>
    </row>
    <row r="147" spans="1:3" x14ac:dyDescent="0.25">
      <c r="A147">
        <v>52962.25</v>
      </c>
      <c r="B147">
        <f t="shared" si="4"/>
        <v>145</v>
      </c>
      <c r="C147">
        <v>0.64088299999999998</v>
      </c>
    </row>
    <row r="148" spans="1:3" x14ac:dyDescent="0.25">
      <c r="A148">
        <v>53327.5</v>
      </c>
      <c r="B148">
        <f t="shared" si="4"/>
        <v>146</v>
      </c>
      <c r="C148">
        <v>0.64100299999999999</v>
      </c>
    </row>
    <row r="149" spans="1:3" x14ac:dyDescent="0.25">
      <c r="A149">
        <v>53692.75</v>
      </c>
      <c r="B149">
        <f t="shared" si="4"/>
        <v>147</v>
      </c>
      <c r="C149">
        <v>0.64112199999999997</v>
      </c>
    </row>
    <row r="150" spans="1:3" x14ac:dyDescent="0.25">
      <c r="A150">
        <v>54058</v>
      </c>
      <c r="B150">
        <f t="shared" si="4"/>
        <v>148</v>
      </c>
      <c r="C150">
        <v>0.64124000000000003</v>
      </c>
    </row>
    <row r="151" spans="1:3" x14ac:dyDescent="0.25">
      <c r="A151">
        <v>54423.25</v>
      </c>
      <c r="B151">
        <f t="shared" si="4"/>
        <v>149</v>
      </c>
      <c r="C151">
        <v>0.64135699999999995</v>
      </c>
    </row>
    <row r="152" spans="1:3" x14ac:dyDescent="0.25">
      <c r="A152">
        <v>54788.5</v>
      </c>
      <c r="B152">
        <f t="shared" si="4"/>
        <v>150</v>
      </c>
      <c r="C152">
        <v>0.64147200000000004</v>
      </c>
    </row>
    <row r="153" spans="1:3" x14ac:dyDescent="0.25">
      <c r="A153">
        <v>55153.75</v>
      </c>
      <c r="B153">
        <f t="shared" si="4"/>
        <v>151</v>
      </c>
      <c r="C153">
        <v>0.64158599999999999</v>
      </c>
    </row>
    <row r="154" spans="1:3" x14ac:dyDescent="0.25">
      <c r="A154">
        <v>55519</v>
      </c>
      <c r="B154">
        <f t="shared" si="4"/>
        <v>152</v>
      </c>
      <c r="C154">
        <v>0.64169900000000002</v>
      </c>
    </row>
    <row r="155" spans="1:3" x14ac:dyDescent="0.25">
      <c r="A155">
        <v>55884.25</v>
      </c>
      <c r="B155">
        <f t="shared" si="4"/>
        <v>153</v>
      </c>
      <c r="C155">
        <v>0.64180999999999999</v>
      </c>
    </row>
    <row r="156" spans="1:3" x14ac:dyDescent="0.25">
      <c r="A156">
        <v>56249.5</v>
      </c>
      <c r="B156">
        <f t="shared" si="4"/>
        <v>154</v>
      </c>
      <c r="C156">
        <v>0.64192099999999996</v>
      </c>
    </row>
    <row r="157" spans="1:3" x14ac:dyDescent="0.25">
      <c r="A157">
        <v>56614.75</v>
      </c>
      <c r="B157">
        <f t="shared" si="4"/>
        <v>155</v>
      </c>
      <c r="C157">
        <v>0.64202999999999999</v>
      </c>
    </row>
    <row r="158" spans="1:3" x14ac:dyDescent="0.25">
      <c r="A158">
        <v>56980</v>
      </c>
      <c r="B158">
        <f t="shared" si="4"/>
        <v>156</v>
      </c>
      <c r="C158">
        <v>0.64213799999999999</v>
      </c>
    </row>
    <row r="159" spans="1:3" x14ac:dyDescent="0.25">
      <c r="A159">
        <v>57345.25</v>
      </c>
      <c r="B159">
        <f t="shared" si="4"/>
        <v>157</v>
      </c>
      <c r="C159">
        <v>0.64224499999999995</v>
      </c>
    </row>
    <row r="160" spans="1:3" x14ac:dyDescent="0.25">
      <c r="A160">
        <v>57710.5</v>
      </c>
      <c r="B160">
        <f t="shared" si="4"/>
        <v>158</v>
      </c>
      <c r="C160">
        <v>0.64235100000000001</v>
      </c>
    </row>
    <row r="161" spans="1:3" x14ac:dyDescent="0.25">
      <c r="A161">
        <v>58075.75</v>
      </c>
      <c r="B161">
        <f t="shared" si="4"/>
        <v>159</v>
      </c>
      <c r="C161">
        <v>0.64245600000000003</v>
      </c>
    </row>
    <row r="162" spans="1:3" x14ac:dyDescent="0.25">
      <c r="A162">
        <v>58441</v>
      </c>
      <c r="B162">
        <f t="shared" si="4"/>
        <v>160</v>
      </c>
      <c r="C162">
        <v>0.64256000000000002</v>
      </c>
    </row>
    <row r="163" spans="1:3" x14ac:dyDescent="0.25">
      <c r="A163">
        <v>58806.25</v>
      </c>
      <c r="B163">
        <f t="shared" ref="B163:B194" si="5">(A163-1)/365.25</f>
        <v>161</v>
      </c>
      <c r="C163">
        <v>0.64266199999999996</v>
      </c>
    </row>
    <row r="164" spans="1:3" x14ac:dyDescent="0.25">
      <c r="A164">
        <v>59171.5</v>
      </c>
      <c r="B164">
        <f t="shared" si="5"/>
        <v>162</v>
      </c>
      <c r="C164">
        <v>0.642764</v>
      </c>
    </row>
    <row r="165" spans="1:3" x14ac:dyDescent="0.25">
      <c r="A165">
        <v>59536.75</v>
      </c>
      <c r="B165">
        <f t="shared" si="5"/>
        <v>163</v>
      </c>
      <c r="C165">
        <v>0.64286399999999999</v>
      </c>
    </row>
    <row r="166" spans="1:3" x14ac:dyDescent="0.25">
      <c r="A166">
        <v>59902</v>
      </c>
      <c r="B166">
        <f t="shared" si="5"/>
        <v>164</v>
      </c>
      <c r="C166">
        <v>0.64296399999999998</v>
      </c>
    </row>
    <row r="167" spans="1:3" x14ac:dyDescent="0.25">
      <c r="A167">
        <v>60267.25</v>
      </c>
      <c r="B167">
        <f t="shared" si="5"/>
        <v>165</v>
      </c>
      <c r="C167">
        <v>0.64306200000000002</v>
      </c>
    </row>
    <row r="168" spans="1:3" x14ac:dyDescent="0.25">
      <c r="A168">
        <v>60632.5</v>
      </c>
      <c r="B168">
        <f t="shared" si="5"/>
        <v>166</v>
      </c>
      <c r="C168">
        <v>0.64315999999999995</v>
      </c>
    </row>
    <row r="169" spans="1:3" x14ac:dyDescent="0.25">
      <c r="A169">
        <v>60997.75</v>
      </c>
      <c r="B169">
        <f t="shared" si="5"/>
        <v>167</v>
      </c>
      <c r="C169">
        <v>0.64325600000000005</v>
      </c>
    </row>
    <row r="170" spans="1:3" x14ac:dyDescent="0.25">
      <c r="A170">
        <v>61363</v>
      </c>
      <c r="B170">
        <f t="shared" si="5"/>
        <v>168</v>
      </c>
      <c r="C170">
        <v>0.64335200000000003</v>
      </c>
    </row>
    <row r="171" spans="1:3" x14ac:dyDescent="0.25">
      <c r="A171">
        <v>61728.25</v>
      </c>
      <c r="B171">
        <f t="shared" si="5"/>
        <v>169</v>
      </c>
      <c r="C171">
        <v>0.64344599999999996</v>
      </c>
    </row>
    <row r="172" spans="1:3" x14ac:dyDescent="0.25">
      <c r="A172">
        <v>62093.5</v>
      </c>
      <c r="B172">
        <f t="shared" si="5"/>
        <v>170</v>
      </c>
      <c r="C172">
        <v>0.64353899999999997</v>
      </c>
    </row>
    <row r="173" spans="1:3" x14ac:dyDescent="0.25">
      <c r="A173">
        <v>62458.75</v>
      </c>
      <c r="B173">
        <f t="shared" si="5"/>
        <v>171</v>
      </c>
      <c r="C173">
        <v>0.64363199999999998</v>
      </c>
    </row>
    <row r="174" spans="1:3" x14ac:dyDescent="0.25">
      <c r="A174">
        <v>62824</v>
      </c>
      <c r="B174">
        <f t="shared" si="5"/>
        <v>172</v>
      </c>
      <c r="C174">
        <v>0.64372300000000005</v>
      </c>
    </row>
    <row r="175" spans="1:3" x14ac:dyDescent="0.25">
      <c r="A175">
        <v>63189.25</v>
      </c>
      <c r="B175">
        <f t="shared" si="5"/>
        <v>173</v>
      </c>
      <c r="C175">
        <v>0.643814</v>
      </c>
    </row>
    <row r="176" spans="1:3" x14ac:dyDescent="0.25">
      <c r="A176">
        <v>63554.5</v>
      </c>
      <c r="B176">
        <f t="shared" si="5"/>
        <v>174</v>
      </c>
      <c r="C176">
        <v>0.643903</v>
      </c>
    </row>
    <row r="177" spans="1:3" x14ac:dyDescent="0.25">
      <c r="A177">
        <v>63919.75</v>
      </c>
      <c r="B177">
        <f t="shared" si="5"/>
        <v>175</v>
      </c>
      <c r="C177">
        <v>0.64399200000000001</v>
      </c>
    </row>
    <row r="178" spans="1:3" x14ac:dyDescent="0.25">
      <c r="A178">
        <v>64285</v>
      </c>
      <c r="B178">
        <f t="shared" si="5"/>
        <v>176</v>
      </c>
      <c r="C178">
        <v>0.64407999999999999</v>
      </c>
    </row>
    <row r="179" spans="1:3" x14ac:dyDescent="0.25">
      <c r="A179">
        <v>64650.25</v>
      </c>
      <c r="B179">
        <f t="shared" si="5"/>
        <v>177</v>
      </c>
      <c r="C179">
        <v>0.64416600000000002</v>
      </c>
    </row>
    <row r="180" spans="1:3" x14ac:dyDescent="0.25">
      <c r="A180">
        <v>65015.5</v>
      </c>
      <c r="B180">
        <f t="shared" si="5"/>
        <v>178</v>
      </c>
      <c r="C180">
        <v>0.64425200000000005</v>
      </c>
    </row>
    <row r="181" spans="1:3" x14ac:dyDescent="0.25">
      <c r="A181">
        <v>65380.75</v>
      </c>
      <c r="B181">
        <f t="shared" si="5"/>
        <v>179</v>
      </c>
      <c r="C181">
        <v>0.64433700000000005</v>
      </c>
    </row>
    <row r="182" spans="1:3" x14ac:dyDescent="0.25">
      <c r="A182">
        <v>65746</v>
      </c>
      <c r="B182">
        <f t="shared" si="5"/>
        <v>180</v>
      </c>
      <c r="C182">
        <v>0.64442100000000002</v>
      </c>
    </row>
    <row r="183" spans="1:3" x14ac:dyDescent="0.25">
      <c r="A183">
        <v>66111.25</v>
      </c>
      <c r="B183">
        <f t="shared" si="5"/>
        <v>181</v>
      </c>
      <c r="C183">
        <v>0.64450499999999999</v>
      </c>
    </row>
    <row r="184" spans="1:3" x14ac:dyDescent="0.25">
      <c r="A184">
        <v>66476.5</v>
      </c>
      <c r="B184">
        <f t="shared" si="5"/>
        <v>182</v>
      </c>
      <c r="C184">
        <v>0.64458700000000002</v>
      </c>
    </row>
    <row r="185" spans="1:3" x14ac:dyDescent="0.25">
      <c r="A185">
        <v>66841.75</v>
      </c>
      <c r="B185">
        <f t="shared" si="5"/>
        <v>183</v>
      </c>
      <c r="C185">
        <v>0.64466900000000005</v>
      </c>
    </row>
    <row r="186" spans="1:3" x14ac:dyDescent="0.25">
      <c r="A186">
        <v>67207</v>
      </c>
      <c r="B186">
        <f t="shared" si="5"/>
        <v>184</v>
      </c>
      <c r="C186">
        <v>0.64474900000000002</v>
      </c>
    </row>
    <row r="187" spans="1:3" x14ac:dyDescent="0.25">
      <c r="A187">
        <v>67572.25</v>
      </c>
      <c r="B187">
        <f t="shared" si="5"/>
        <v>185</v>
      </c>
      <c r="C187">
        <v>0.64482899999999999</v>
      </c>
    </row>
    <row r="188" spans="1:3" x14ac:dyDescent="0.25">
      <c r="A188">
        <v>67937.5</v>
      </c>
      <c r="B188">
        <f t="shared" si="5"/>
        <v>186</v>
      </c>
      <c r="C188">
        <v>0.64490800000000004</v>
      </c>
    </row>
    <row r="189" spans="1:3" x14ac:dyDescent="0.25">
      <c r="A189">
        <v>68302.75</v>
      </c>
      <c r="B189">
        <f t="shared" si="5"/>
        <v>187</v>
      </c>
      <c r="C189">
        <v>0.64498599999999995</v>
      </c>
    </row>
    <row r="190" spans="1:3" x14ac:dyDescent="0.25">
      <c r="A190">
        <v>68668</v>
      </c>
      <c r="B190">
        <f t="shared" si="5"/>
        <v>188</v>
      </c>
      <c r="C190">
        <v>0.64506399999999997</v>
      </c>
    </row>
    <row r="191" spans="1:3" x14ac:dyDescent="0.25">
      <c r="A191">
        <v>69033.25</v>
      </c>
      <c r="B191">
        <f t="shared" si="5"/>
        <v>189</v>
      </c>
      <c r="C191">
        <v>0.64514000000000005</v>
      </c>
    </row>
    <row r="192" spans="1:3" x14ac:dyDescent="0.25">
      <c r="A192">
        <v>69398.5</v>
      </c>
      <c r="B192">
        <f t="shared" si="5"/>
        <v>190</v>
      </c>
      <c r="C192">
        <v>0.64521600000000001</v>
      </c>
    </row>
    <row r="193" spans="1:3" x14ac:dyDescent="0.25">
      <c r="A193">
        <v>69763.75</v>
      </c>
      <c r="B193">
        <f t="shared" si="5"/>
        <v>191</v>
      </c>
      <c r="C193">
        <v>0.64529099999999995</v>
      </c>
    </row>
    <row r="194" spans="1:3" x14ac:dyDescent="0.25">
      <c r="A194">
        <v>70129</v>
      </c>
      <c r="B194">
        <f t="shared" si="5"/>
        <v>192</v>
      </c>
      <c r="C194">
        <v>0.64536499999999997</v>
      </c>
    </row>
    <row r="195" spans="1:3" x14ac:dyDescent="0.25">
      <c r="A195">
        <v>70494.25</v>
      </c>
      <c r="B195">
        <f t="shared" ref="B195:B202" si="6">(A195-1)/365.25</f>
        <v>193</v>
      </c>
      <c r="C195">
        <v>0.64543899999999998</v>
      </c>
    </row>
    <row r="196" spans="1:3" x14ac:dyDescent="0.25">
      <c r="A196">
        <v>70859.5</v>
      </c>
      <c r="B196">
        <f t="shared" si="6"/>
        <v>194</v>
      </c>
      <c r="C196">
        <v>0.64551199999999997</v>
      </c>
    </row>
    <row r="197" spans="1:3" x14ac:dyDescent="0.25">
      <c r="A197">
        <v>71224.75</v>
      </c>
      <c r="B197">
        <f t="shared" si="6"/>
        <v>195</v>
      </c>
      <c r="C197">
        <v>0.64558400000000005</v>
      </c>
    </row>
    <row r="198" spans="1:3" x14ac:dyDescent="0.25">
      <c r="A198">
        <v>71590</v>
      </c>
      <c r="B198">
        <f t="shared" si="6"/>
        <v>196</v>
      </c>
      <c r="C198">
        <v>0.64565499999999998</v>
      </c>
    </row>
    <row r="199" spans="1:3" x14ac:dyDescent="0.25">
      <c r="A199">
        <v>71955.25</v>
      </c>
      <c r="B199">
        <f t="shared" si="6"/>
        <v>197</v>
      </c>
      <c r="C199">
        <v>0.64572499999999999</v>
      </c>
    </row>
    <row r="200" spans="1:3" x14ac:dyDescent="0.25">
      <c r="A200">
        <v>72320.5</v>
      </c>
      <c r="B200">
        <f t="shared" si="6"/>
        <v>198</v>
      </c>
      <c r="C200">
        <v>0.64579500000000001</v>
      </c>
    </row>
    <row r="201" spans="1:3" x14ac:dyDescent="0.25">
      <c r="A201">
        <v>72685.75</v>
      </c>
      <c r="B201">
        <f t="shared" si="6"/>
        <v>199</v>
      </c>
      <c r="C201">
        <v>0.64586399999999999</v>
      </c>
    </row>
    <row r="202" spans="1:3" x14ac:dyDescent="0.25">
      <c r="A202">
        <v>73051</v>
      </c>
      <c r="B202">
        <f t="shared" si="6"/>
        <v>200</v>
      </c>
      <c r="C202">
        <v>0.64593199999999995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046A7A-B285-4FE6-ADBA-1DE80DCDD2EA}">
  <dimension ref="A1:J203"/>
  <sheetViews>
    <sheetView topLeftCell="A106" workbookViewId="0">
      <selection activeCell="N23" sqref="N23"/>
    </sheetView>
  </sheetViews>
  <sheetFormatPr defaultRowHeight="15" x14ac:dyDescent="0.25"/>
  <cols>
    <col min="1" max="2" width="15.28515625" customWidth="1"/>
    <col min="3" max="3" width="15.28515625" style="12" customWidth="1"/>
    <col min="4" max="10" width="15.28515625" customWidth="1"/>
  </cols>
  <sheetData>
    <row r="1" spans="1:10" x14ac:dyDescent="0.25">
      <c r="A1" s="10" t="s">
        <v>58</v>
      </c>
      <c r="B1" s="10"/>
      <c r="C1" s="12" t="s">
        <v>59</v>
      </c>
      <c r="D1" s="10" t="s">
        <v>60</v>
      </c>
      <c r="E1" s="10" t="s">
        <v>61</v>
      </c>
      <c r="F1" s="10" t="s">
        <v>62</v>
      </c>
      <c r="G1" s="10" t="s">
        <v>63</v>
      </c>
      <c r="H1" s="10"/>
      <c r="I1" s="10"/>
      <c r="J1" s="10"/>
    </row>
    <row r="2" spans="1:10" x14ac:dyDescent="0.25">
      <c r="A2" s="10" t="s">
        <v>64</v>
      </c>
      <c r="B2" s="10" t="s">
        <v>72</v>
      </c>
      <c r="C2" s="12" t="s">
        <v>65</v>
      </c>
      <c r="D2" s="11" t="s">
        <v>66</v>
      </c>
      <c r="E2" s="10" t="s">
        <v>67</v>
      </c>
      <c r="F2" s="10" t="s">
        <v>68</v>
      </c>
      <c r="G2" s="10" t="s">
        <v>69</v>
      </c>
      <c r="H2" s="10" t="s">
        <v>70</v>
      </c>
      <c r="I2" s="10" t="s">
        <v>44</v>
      </c>
      <c r="J2" s="10" t="s">
        <v>71</v>
      </c>
    </row>
    <row r="3" spans="1:10" x14ac:dyDescent="0.25">
      <c r="A3" s="10">
        <v>1</v>
      </c>
      <c r="B3" s="10">
        <v>0</v>
      </c>
      <c r="C3" s="12">
        <v>25.952873</v>
      </c>
      <c r="D3" s="11">
        <v>21691.425999999999</v>
      </c>
      <c r="E3" s="10">
        <v>9.9945067999999992E-4</v>
      </c>
      <c r="F3" s="10">
        <v>10</v>
      </c>
      <c r="G3" s="10">
        <v>21249.592000000001</v>
      </c>
      <c r="H3" s="10">
        <v>0</v>
      </c>
      <c r="I3" s="10">
        <v>0</v>
      </c>
      <c r="J3" s="10">
        <v>0</v>
      </c>
    </row>
    <row r="4" spans="1:10" x14ac:dyDescent="0.25">
      <c r="A4" s="10">
        <v>366.25</v>
      </c>
      <c r="B4" s="10">
        <f>(A4-1)/365.25</f>
        <v>1</v>
      </c>
      <c r="C4" s="12">
        <v>25.952873</v>
      </c>
      <c r="D4" s="11">
        <v>21649.396000000001</v>
      </c>
      <c r="E4" s="10">
        <v>9.9945067999999992E-4</v>
      </c>
      <c r="F4" s="10">
        <v>10</v>
      </c>
      <c r="G4" s="10">
        <v>21207.562000000002</v>
      </c>
      <c r="H4" s="10">
        <v>0</v>
      </c>
      <c r="I4" s="10">
        <v>0</v>
      </c>
      <c r="J4" s="10">
        <v>0</v>
      </c>
    </row>
    <row r="5" spans="1:10" x14ac:dyDescent="0.25">
      <c r="A5" s="10">
        <v>731.5</v>
      </c>
      <c r="B5" s="10">
        <f t="shared" ref="B5:B68" si="0">(A5-1)/365.25</f>
        <v>2</v>
      </c>
      <c r="C5" s="12">
        <v>25.952873</v>
      </c>
      <c r="D5" s="11">
        <v>21568.865000000002</v>
      </c>
      <c r="E5" s="10">
        <v>9.9945067999999992E-4</v>
      </c>
      <c r="F5" s="10">
        <v>10</v>
      </c>
      <c r="G5" s="10">
        <v>21127.030999999999</v>
      </c>
      <c r="H5" s="10">
        <v>0</v>
      </c>
      <c r="I5" s="10">
        <v>0</v>
      </c>
      <c r="J5" s="10">
        <v>0</v>
      </c>
    </row>
    <row r="6" spans="1:10" x14ac:dyDescent="0.25">
      <c r="A6" s="10">
        <v>1096.75</v>
      </c>
      <c r="B6" s="10">
        <f t="shared" si="0"/>
        <v>3</v>
      </c>
      <c r="C6" s="12">
        <v>25.952873</v>
      </c>
      <c r="D6" s="11">
        <v>21470.891</v>
      </c>
      <c r="E6" s="10">
        <v>9.9945067999999992E-4</v>
      </c>
      <c r="F6" s="10">
        <v>10</v>
      </c>
      <c r="G6" s="10">
        <v>21029.057000000001</v>
      </c>
      <c r="H6" s="10">
        <v>0</v>
      </c>
      <c r="I6" s="10">
        <v>0</v>
      </c>
      <c r="J6" s="10">
        <v>0</v>
      </c>
    </row>
    <row r="7" spans="1:10" x14ac:dyDescent="0.25">
      <c r="A7" s="10">
        <v>1462</v>
      </c>
      <c r="B7" s="10">
        <f t="shared" si="0"/>
        <v>4</v>
      </c>
      <c r="C7" s="12">
        <v>25.952873</v>
      </c>
      <c r="D7" s="11">
        <v>21371.388999999999</v>
      </c>
      <c r="E7" s="10">
        <v>9.9945067999999992E-4</v>
      </c>
      <c r="F7" s="10">
        <v>10</v>
      </c>
      <c r="G7" s="10">
        <v>20929.555</v>
      </c>
      <c r="H7" s="10">
        <v>0</v>
      </c>
      <c r="I7" s="10">
        <v>0</v>
      </c>
      <c r="J7" s="10">
        <v>0</v>
      </c>
    </row>
    <row r="8" spans="1:10" x14ac:dyDescent="0.25">
      <c r="A8" s="10">
        <v>1827.25</v>
      </c>
      <c r="B8" s="10">
        <f t="shared" si="0"/>
        <v>5</v>
      </c>
      <c r="C8" s="12">
        <v>25.952873</v>
      </c>
      <c r="D8" s="11">
        <v>21278.197</v>
      </c>
      <c r="E8" s="10">
        <v>9.9945067999999992E-4</v>
      </c>
      <c r="F8" s="10">
        <v>10</v>
      </c>
      <c r="G8" s="10">
        <v>20836.361000000001</v>
      </c>
      <c r="H8" s="10">
        <v>0</v>
      </c>
      <c r="I8" s="10">
        <v>0</v>
      </c>
      <c r="J8" s="10">
        <v>0</v>
      </c>
    </row>
    <row r="9" spans="1:10" x14ac:dyDescent="0.25">
      <c r="A9" s="10">
        <v>2192.5</v>
      </c>
      <c r="B9" s="10">
        <f t="shared" si="0"/>
        <v>6</v>
      </c>
      <c r="C9" s="12">
        <v>25.952873</v>
      </c>
      <c r="D9" s="11">
        <v>21193.995999999999</v>
      </c>
      <c r="E9" s="10">
        <v>9.9945067999999992E-4</v>
      </c>
      <c r="F9" s="10">
        <v>10</v>
      </c>
      <c r="G9" s="10">
        <v>20752.162</v>
      </c>
      <c r="H9" s="10">
        <v>0</v>
      </c>
      <c r="I9" s="10">
        <v>0</v>
      </c>
      <c r="J9" s="10">
        <v>0</v>
      </c>
    </row>
    <row r="10" spans="1:10" x14ac:dyDescent="0.25">
      <c r="A10" s="10">
        <v>2557.75</v>
      </c>
      <c r="B10" s="10">
        <f t="shared" si="0"/>
        <v>7</v>
      </c>
      <c r="C10" s="12">
        <v>25.952873</v>
      </c>
      <c r="D10" s="11">
        <v>21118.974999999999</v>
      </c>
      <c r="E10" s="10">
        <v>9.9945067999999992E-4</v>
      </c>
      <c r="F10" s="10">
        <v>10</v>
      </c>
      <c r="G10" s="10">
        <v>20677.143</v>
      </c>
      <c r="H10" s="10">
        <v>0</v>
      </c>
      <c r="I10" s="10">
        <v>0</v>
      </c>
      <c r="J10" s="10">
        <v>0</v>
      </c>
    </row>
    <row r="11" spans="1:10" x14ac:dyDescent="0.25">
      <c r="A11" s="10">
        <v>2923</v>
      </c>
      <c r="B11" s="10">
        <f t="shared" si="0"/>
        <v>8</v>
      </c>
      <c r="C11" s="12">
        <v>25.952873</v>
      </c>
      <c r="D11" s="11">
        <v>21052.366999999998</v>
      </c>
      <c r="E11" s="10">
        <v>9.9945067999999992E-4</v>
      </c>
      <c r="F11" s="10">
        <v>10</v>
      </c>
      <c r="G11" s="10">
        <v>20610.537</v>
      </c>
      <c r="H11" s="10">
        <v>0</v>
      </c>
      <c r="I11" s="10">
        <v>0</v>
      </c>
      <c r="J11" s="10">
        <v>0</v>
      </c>
    </row>
    <row r="12" spans="1:10" x14ac:dyDescent="0.25">
      <c r="A12" s="10">
        <v>3288.25</v>
      </c>
      <c r="B12" s="10">
        <f t="shared" si="0"/>
        <v>9</v>
      </c>
      <c r="C12" s="12">
        <v>25.952873</v>
      </c>
      <c r="D12" s="11">
        <v>20993.136999999999</v>
      </c>
      <c r="E12" s="10">
        <v>9.9945067999999992E-4</v>
      </c>
      <c r="F12" s="10">
        <v>10</v>
      </c>
      <c r="G12" s="10">
        <v>20551.309000000001</v>
      </c>
      <c r="H12" s="10">
        <v>0</v>
      </c>
      <c r="I12" s="10">
        <v>0</v>
      </c>
      <c r="J12" s="10">
        <v>0</v>
      </c>
    </row>
    <row r="13" spans="1:10" x14ac:dyDescent="0.25">
      <c r="A13" s="10">
        <v>3653.5</v>
      </c>
      <c r="B13" s="10">
        <f t="shared" si="0"/>
        <v>10</v>
      </c>
      <c r="C13" s="12">
        <v>25.952873</v>
      </c>
      <c r="D13" s="11">
        <v>20940.238000000001</v>
      </c>
      <c r="E13" s="10">
        <v>9.9945067999999992E-4</v>
      </c>
      <c r="F13" s="10">
        <v>10</v>
      </c>
      <c r="G13" s="10">
        <v>20498.418000000001</v>
      </c>
      <c r="H13" s="10">
        <v>0</v>
      </c>
      <c r="I13" s="10">
        <v>0</v>
      </c>
      <c r="J13" s="10">
        <v>0</v>
      </c>
    </row>
    <row r="14" spans="1:10" x14ac:dyDescent="0.25">
      <c r="A14" s="10">
        <v>4018.75</v>
      </c>
      <c r="B14" s="10">
        <f t="shared" si="0"/>
        <v>11</v>
      </c>
      <c r="C14" s="12">
        <v>25.952873</v>
      </c>
      <c r="D14" s="11">
        <v>20892.763999999999</v>
      </c>
      <c r="E14" s="10">
        <v>9.9945067999999992E-4</v>
      </c>
      <c r="F14" s="10">
        <v>10</v>
      </c>
      <c r="G14" s="10">
        <v>20450.947</v>
      </c>
      <c r="H14" s="10">
        <v>0</v>
      </c>
      <c r="I14" s="10">
        <v>0</v>
      </c>
      <c r="J14" s="10">
        <v>0</v>
      </c>
    </row>
    <row r="15" spans="1:10" x14ac:dyDescent="0.25">
      <c r="A15" s="10">
        <v>4384</v>
      </c>
      <c r="B15" s="10">
        <f t="shared" si="0"/>
        <v>12</v>
      </c>
      <c r="C15" s="12">
        <v>25.952873</v>
      </c>
      <c r="D15" s="11">
        <v>20849.914000000001</v>
      </c>
      <c r="E15" s="10">
        <v>9.9945067999999992E-4</v>
      </c>
      <c r="F15" s="10">
        <v>10</v>
      </c>
      <c r="G15" s="10">
        <v>20408.107</v>
      </c>
      <c r="H15" s="10">
        <v>0</v>
      </c>
      <c r="I15" s="10">
        <v>0</v>
      </c>
      <c r="J15" s="10">
        <v>0</v>
      </c>
    </row>
    <row r="16" spans="1:10" x14ac:dyDescent="0.25">
      <c r="A16" s="10">
        <v>4749.25</v>
      </c>
      <c r="B16" s="10">
        <f t="shared" si="0"/>
        <v>13</v>
      </c>
      <c r="C16" s="12">
        <v>25.952873</v>
      </c>
      <c r="D16" s="11">
        <v>20811.074000000001</v>
      </c>
      <c r="E16" s="10">
        <v>9.9945067999999992E-4</v>
      </c>
      <c r="F16" s="10">
        <v>10</v>
      </c>
      <c r="G16" s="10">
        <v>20369.276999999998</v>
      </c>
      <c r="H16" s="10">
        <v>0</v>
      </c>
      <c r="I16" s="10">
        <v>0</v>
      </c>
      <c r="J16" s="10">
        <v>0</v>
      </c>
    </row>
    <row r="17" spans="1:10" x14ac:dyDescent="0.25">
      <c r="A17" s="10">
        <v>5114.5</v>
      </c>
      <c r="B17" s="10">
        <f t="shared" si="0"/>
        <v>14</v>
      </c>
      <c r="C17" s="12">
        <v>25.952873</v>
      </c>
      <c r="D17" s="11">
        <v>20775.650000000001</v>
      </c>
      <c r="E17" s="10">
        <v>9.9945067999999992E-4</v>
      </c>
      <c r="F17" s="10">
        <v>10</v>
      </c>
      <c r="G17" s="10">
        <v>20333.865000000002</v>
      </c>
      <c r="H17" s="10">
        <v>0</v>
      </c>
      <c r="I17" s="10">
        <v>0</v>
      </c>
      <c r="J17" s="10">
        <v>0</v>
      </c>
    </row>
    <row r="18" spans="1:10" x14ac:dyDescent="0.25">
      <c r="A18" s="10">
        <v>5479.75</v>
      </c>
      <c r="B18" s="10">
        <f t="shared" si="0"/>
        <v>15</v>
      </c>
      <c r="C18" s="12">
        <v>25.952873</v>
      </c>
      <c r="D18" s="11">
        <v>20743.217000000001</v>
      </c>
      <c r="E18" s="10">
        <v>9.9945067999999992E-4</v>
      </c>
      <c r="F18" s="10">
        <v>10</v>
      </c>
      <c r="G18" s="10">
        <v>20301.442999999999</v>
      </c>
      <c r="H18" s="10">
        <v>0</v>
      </c>
      <c r="I18" s="10">
        <v>0</v>
      </c>
      <c r="J18" s="10">
        <v>0</v>
      </c>
    </row>
    <row r="19" spans="1:10" x14ac:dyDescent="0.25">
      <c r="A19" s="10">
        <v>5845</v>
      </c>
      <c r="B19" s="10">
        <f t="shared" si="0"/>
        <v>16</v>
      </c>
      <c r="C19" s="12">
        <v>25.952873</v>
      </c>
      <c r="D19" s="11">
        <v>20713.366999999998</v>
      </c>
      <c r="E19" s="10">
        <v>9.9945067999999992E-4</v>
      </c>
      <c r="F19" s="10">
        <v>10</v>
      </c>
      <c r="G19" s="10">
        <v>20271.609</v>
      </c>
      <c r="H19" s="10">
        <v>0</v>
      </c>
      <c r="I19" s="10">
        <v>0</v>
      </c>
      <c r="J19" s="10">
        <v>0</v>
      </c>
    </row>
    <row r="20" spans="1:10" x14ac:dyDescent="0.25">
      <c r="A20" s="10">
        <v>6210.25</v>
      </c>
      <c r="B20" s="10">
        <f t="shared" si="0"/>
        <v>17</v>
      </c>
      <c r="C20" s="12">
        <v>25.952873</v>
      </c>
      <c r="D20" s="11">
        <v>20685.809000000001</v>
      </c>
      <c r="E20" s="10">
        <v>9.9945067999999992E-4</v>
      </c>
      <c r="F20" s="10">
        <v>10</v>
      </c>
      <c r="G20" s="10">
        <v>20244.07</v>
      </c>
      <c r="H20" s="10">
        <v>0</v>
      </c>
      <c r="I20" s="10">
        <v>0</v>
      </c>
      <c r="J20" s="10">
        <v>0</v>
      </c>
    </row>
    <row r="21" spans="1:10" x14ac:dyDescent="0.25">
      <c r="A21" s="10">
        <v>6575.5</v>
      </c>
      <c r="B21" s="10">
        <f t="shared" si="0"/>
        <v>18</v>
      </c>
      <c r="C21" s="12">
        <v>25.952873</v>
      </c>
      <c r="D21" s="11">
        <v>20660.259999999998</v>
      </c>
      <c r="E21" s="10">
        <v>9.9945067999999992E-4</v>
      </c>
      <c r="F21" s="10">
        <v>10</v>
      </c>
      <c r="G21" s="10">
        <v>20218.539000000001</v>
      </c>
      <c r="H21" s="10">
        <v>0</v>
      </c>
      <c r="I21" s="10">
        <v>0</v>
      </c>
      <c r="J21" s="10">
        <v>0</v>
      </c>
    </row>
    <row r="22" spans="1:10" x14ac:dyDescent="0.25">
      <c r="A22" s="10">
        <v>6940.75</v>
      </c>
      <c r="B22" s="10">
        <f t="shared" si="0"/>
        <v>19</v>
      </c>
      <c r="C22" s="12">
        <v>25.952873</v>
      </c>
      <c r="D22" s="11">
        <v>20636.476999999999</v>
      </c>
      <c r="E22" s="10">
        <v>9.9945067999999992E-4</v>
      </c>
      <c r="F22" s="10">
        <v>10</v>
      </c>
      <c r="G22" s="10">
        <v>20194.776999999998</v>
      </c>
      <c r="H22" s="10">
        <v>0</v>
      </c>
      <c r="I22" s="10">
        <v>0</v>
      </c>
      <c r="J22" s="10">
        <v>0</v>
      </c>
    </row>
    <row r="23" spans="1:10" x14ac:dyDescent="0.25">
      <c r="A23" s="10">
        <v>7306</v>
      </c>
      <c r="B23" s="10">
        <f t="shared" si="0"/>
        <v>20</v>
      </c>
      <c r="C23" s="12">
        <v>25.952873</v>
      </c>
      <c r="D23" s="11">
        <v>20614.280999999999</v>
      </c>
      <c r="E23" s="10">
        <v>9.9945067999999992E-4</v>
      </c>
      <c r="F23" s="10">
        <v>10</v>
      </c>
      <c r="G23" s="10">
        <v>20172.601999999999</v>
      </c>
      <c r="H23" s="10">
        <v>0</v>
      </c>
      <c r="I23" s="10">
        <v>0</v>
      </c>
      <c r="J23" s="10">
        <v>0</v>
      </c>
    </row>
    <row r="24" spans="1:10" x14ac:dyDescent="0.25">
      <c r="A24" s="10">
        <v>7671.25</v>
      </c>
      <c r="B24" s="10">
        <f t="shared" si="0"/>
        <v>21</v>
      </c>
      <c r="C24" s="12">
        <v>25.952873</v>
      </c>
      <c r="D24" s="11">
        <v>20593.508000000002</v>
      </c>
      <c r="E24" s="10">
        <v>9.9945067999999992E-4</v>
      </c>
      <c r="F24" s="10">
        <v>10</v>
      </c>
      <c r="G24" s="10">
        <v>20151.853999999999</v>
      </c>
      <c r="H24" s="10">
        <v>0</v>
      </c>
      <c r="I24" s="10">
        <v>0</v>
      </c>
      <c r="J24" s="10">
        <v>0</v>
      </c>
    </row>
    <row r="25" spans="1:10" x14ac:dyDescent="0.25">
      <c r="A25" s="10">
        <v>8036.5</v>
      </c>
      <c r="B25" s="10">
        <f t="shared" si="0"/>
        <v>22</v>
      </c>
      <c r="C25" s="12">
        <v>25.952873</v>
      </c>
      <c r="D25" s="11">
        <v>20573.988000000001</v>
      </c>
      <c r="E25" s="10">
        <v>9.9945067999999992E-4</v>
      </c>
      <c r="F25" s="10">
        <v>10</v>
      </c>
      <c r="G25" s="10">
        <v>20132.357</v>
      </c>
      <c r="H25" s="10">
        <v>0</v>
      </c>
      <c r="I25" s="10">
        <v>0</v>
      </c>
      <c r="J25" s="10">
        <v>0</v>
      </c>
    </row>
    <row r="26" spans="1:10" x14ac:dyDescent="0.25">
      <c r="A26" s="10">
        <v>8401.75</v>
      </c>
      <c r="B26" s="10">
        <f t="shared" si="0"/>
        <v>23</v>
      </c>
      <c r="C26" s="12">
        <v>25.952873</v>
      </c>
      <c r="D26" s="11">
        <v>20555.616999999998</v>
      </c>
      <c r="E26" s="10">
        <v>9.9945067999999992E-4</v>
      </c>
      <c r="F26" s="10">
        <v>10</v>
      </c>
      <c r="G26" s="10">
        <v>20114.011999999999</v>
      </c>
      <c r="H26" s="10">
        <v>0</v>
      </c>
      <c r="I26" s="10">
        <v>0</v>
      </c>
      <c r="J26" s="10">
        <v>0</v>
      </c>
    </row>
    <row r="27" spans="1:10" x14ac:dyDescent="0.25">
      <c r="A27" s="10">
        <v>8767</v>
      </c>
      <c r="B27" s="10">
        <f t="shared" si="0"/>
        <v>24</v>
      </c>
      <c r="C27" s="12">
        <v>25.952873</v>
      </c>
      <c r="D27" s="11">
        <v>20538.276999999998</v>
      </c>
      <c r="E27" s="10">
        <v>9.9945067999999992E-4</v>
      </c>
      <c r="F27" s="10">
        <v>10</v>
      </c>
      <c r="G27" s="10">
        <v>20096.697</v>
      </c>
      <c r="H27" s="10">
        <v>0</v>
      </c>
      <c r="I27" s="10">
        <v>0</v>
      </c>
      <c r="J27" s="10">
        <v>0</v>
      </c>
    </row>
    <row r="28" spans="1:10" x14ac:dyDescent="0.25">
      <c r="A28" s="10">
        <v>9132.25</v>
      </c>
      <c r="B28" s="10">
        <f t="shared" si="0"/>
        <v>25</v>
      </c>
      <c r="C28" s="12">
        <v>25.952873</v>
      </c>
      <c r="D28" s="11">
        <v>20521.866999999998</v>
      </c>
      <c r="E28" s="10">
        <v>9.9945067999999992E-4</v>
      </c>
      <c r="F28" s="10">
        <v>10</v>
      </c>
      <c r="G28" s="10">
        <v>20080.315999999999</v>
      </c>
      <c r="H28" s="10">
        <v>0</v>
      </c>
      <c r="I28" s="10">
        <v>0</v>
      </c>
      <c r="J28" s="10">
        <v>0</v>
      </c>
    </row>
    <row r="29" spans="1:10" x14ac:dyDescent="0.25">
      <c r="A29" s="10">
        <v>9497.5</v>
      </c>
      <c r="B29" s="10">
        <f t="shared" si="0"/>
        <v>26</v>
      </c>
      <c r="C29" s="12">
        <v>25.952873</v>
      </c>
      <c r="D29" s="11">
        <v>20506.303</v>
      </c>
      <c r="E29" s="10">
        <v>9.9945067999999992E-4</v>
      </c>
      <c r="F29" s="10">
        <v>10</v>
      </c>
      <c r="G29" s="10">
        <v>20064.780999999999</v>
      </c>
      <c r="H29" s="10">
        <v>0</v>
      </c>
      <c r="I29" s="10">
        <v>0</v>
      </c>
      <c r="J29" s="10">
        <v>0</v>
      </c>
    </row>
    <row r="30" spans="1:10" x14ac:dyDescent="0.25">
      <c r="A30" s="10">
        <v>9862.75</v>
      </c>
      <c r="B30" s="10">
        <f t="shared" si="0"/>
        <v>27</v>
      </c>
      <c r="C30" s="12">
        <v>25.952873</v>
      </c>
      <c r="D30" s="11">
        <v>20491.516</v>
      </c>
      <c r="E30" s="10">
        <v>9.9945067999999992E-4</v>
      </c>
      <c r="F30" s="10">
        <v>10</v>
      </c>
      <c r="G30" s="10">
        <v>20050.021000000001</v>
      </c>
      <c r="H30" s="10">
        <v>0</v>
      </c>
      <c r="I30" s="10">
        <v>0</v>
      </c>
      <c r="J30" s="10">
        <v>0</v>
      </c>
    </row>
    <row r="31" spans="1:10" x14ac:dyDescent="0.25">
      <c r="A31" s="10">
        <v>10228</v>
      </c>
      <c r="B31" s="10">
        <f t="shared" si="0"/>
        <v>28</v>
      </c>
      <c r="C31" s="12">
        <v>25.952873</v>
      </c>
      <c r="D31" s="11">
        <v>20477.418000000001</v>
      </c>
      <c r="E31" s="10">
        <v>9.9945067999999992E-4</v>
      </c>
      <c r="F31" s="10">
        <v>10</v>
      </c>
      <c r="G31" s="10">
        <v>20035.955000000002</v>
      </c>
      <c r="H31" s="10">
        <v>0</v>
      </c>
      <c r="I31" s="10">
        <v>0</v>
      </c>
      <c r="J31" s="10">
        <v>0</v>
      </c>
    </row>
    <row r="32" spans="1:10" x14ac:dyDescent="0.25">
      <c r="A32" s="10">
        <v>10593.25</v>
      </c>
      <c r="B32" s="10">
        <f t="shared" si="0"/>
        <v>29</v>
      </c>
      <c r="C32" s="12">
        <v>25.952873</v>
      </c>
      <c r="D32" s="11">
        <v>20463.971000000001</v>
      </c>
      <c r="E32" s="10">
        <v>9.9945067999999992E-4</v>
      </c>
      <c r="F32" s="10">
        <v>10</v>
      </c>
      <c r="G32" s="10">
        <v>20022.535</v>
      </c>
      <c r="H32" s="10">
        <v>0</v>
      </c>
      <c r="I32" s="10">
        <v>0</v>
      </c>
      <c r="J32" s="10">
        <v>0</v>
      </c>
    </row>
    <row r="33" spans="1:10" x14ac:dyDescent="0.25">
      <c r="A33" s="10">
        <v>10958.5</v>
      </c>
      <c r="B33" s="10">
        <f t="shared" si="0"/>
        <v>30</v>
      </c>
      <c r="C33" s="12">
        <v>25.952873</v>
      </c>
      <c r="D33" s="11">
        <v>20451.116999999998</v>
      </c>
      <c r="E33" s="10">
        <v>9.9945067999999992E-4</v>
      </c>
      <c r="F33" s="10">
        <v>10</v>
      </c>
      <c r="G33" s="10">
        <v>20009.715</v>
      </c>
      <c r="H33" s="10">
        <v>0</v>
      </c>
      <c r="I33" s="10">
        <v>0</v>
      </c>
      <c r="J33" s="10">
        <v>0</v>
      </c>
    </row>
    <row r="34" spans="1:10" x14ac:dyDescent="0.25">
      <c r="A34" s="10">
        <v>11323.75</v>
      </c>
      <c r="B34" s="10">
        <f t="shared" si="0"/>
        <v>31</v>
      </c>
      <c r="C34" s="12">
        <v>25.952873</v>
      </c>
      <c r="D34" s="11">
        <v>20438.800999999999</v>
      </c>
      <c r="E34" s="10">
        <v>9.9945067999999992E-4</v>
      </c>
      <c r="F34" s="10">
        <v>10</v>
      </c>
      <c r="G34" s="10">
        <v>19997.428</v>
      </c>
      <c r="H34" s="10">
        <v>0</v>
      </c>
      <c r="I34" s="10">
        <v>0</v>
      </c>
      <c r="J34" s="10">
        <v>0</v>
      </c>
    </row>
    <row r="35" spans="1:10" x14ac:dyDescent="0.25">
      <c r="A35" s="10">
        <v>11689</v>
      </c>
      <c r="B35" s="10">
        <f t="shared" si="0"/>
        <v>32</v>
      </c>
      <c r="C35" s="12">
        <v>25.952873</v>
      </c>
      <c r="D35" s="11">
        <v>20426.986000000001</v>
      </c>
      <c r="E35" s="10">
        <v>9.9945067999999992E-4</v>
      </c>
      <c r="F35" s="10">
        <v>10</v>
      </c>
      <c r="G35" s="10">
        <v>19985.645</v>
      </c>
      <c r="H35" s="10">
        <v>0</v>
      </c>
      <c r="I35" s="10">
        <v>0</v>
      </c>
      <c r="J35" s="10">
        <v>0</v>
      </c>
    </row>
    <row r="36" spans="1:10" x14ac:dyDescent="0.25">
      <c r="A36" s="10">
        <v>12054.25</v>
      </c>
      <c r="B36" s="10">
        <f t="shared" si="0"/>
        <v>33</v>
      </c>
      <c r="C36" s="12">
        <v>25.952873</v>
      </c>
      <c r="D36" s="11">
        <v>20415.615000000002</v>
      </c>
      <c r="E36" s="10">
        <v>9.9945067999999992E-4</v>
      </c>
      <c r="F36" s="10">
        <v>10</v>
      </c>
      <c r="G36" s="10">
        <v>19974.305</v>
      </c>
      <c r="H36" s="10">
        <v>0</v>
      </c>
      <c r="I36" s="10">
        <v>0</v>
      </c>
      <c r="J36" s="10">
        <v>0</v>
      </c>
    </row>
    <row r="37" spans="1:10" x14ac:dyDescent="0.25">
      <c r="A37" s="10">
        <v>12419.5</v>
      </c>
      <c r="B37" s="10">
        <f t="shared" si="0"/>
        <v>34</v>
      </c>
      <c r="C37" s="12">
        <v>25.952873</v>
      </c>
      <c r="D37" s="11">
        <v>20404.686000000002</v>
      </c>
      <c r="E37" s="10">
        <v>9.9945067999999992E-4</v>
      </c>
      <c r="F37" s="10">
        <v>10</v>
      </c>
      <c r="G37" s="10">
        <v>19963.405999999999</v>
      </c>
      <c r="H37" s="10">
        <v>0</v>
      </c>
      <c r="I37" s="10">
        <v>0</v>
      </c>
      <c r="J37" s="10">
        <v>0</v>
      </c>
    </row>
    <row r="38" spans="1:10" x14ac:dyDescent="0.25">
      <c r="A38" s="10">
        <v>12784.75</v>
      </c>
      <c r="B38" s="10">
        <f t="shared" si="0"/>
        <v>35</v>
      </c>
      <c r="C38" s="12">
        <v>25.952873</v>
      </c>
      <c r="D38" s="11">
        <v>20394.145</v>
      </c>
      <c r="E38" s="10">
        <v>9.9945067999999992E-4</v>
      </c>
      <c r="F38" s="10">
        <v>10</v>
      </c>
      <c r="G38" s="10">
        <v>19952.898000000001</v>
      </c>
      <c r="H38" s="10">
        <v>0</v>
      </c>
      <c r="I38" s="10">
        <v>0</v>
      </c>
      <c r="J38" s="10">
        <v>0</v>
      </c>
    </row>
    <row r="39" spans="1:10" x14ac:dyDescent="0.25">
      <c r="A39" s="10">
        <v>13150</v>
      </c>
      <c r="B39" s="10">
        <f t="shared" si="0"/>
        <v>36</v>
      </c>
      <c r="C39" s="12">
        <v>25.952873</v>
      </c>
      <c r="D39" s="11">
        <v>20383.963</v>
      </c>
      <c r="E39" s="10">
        <v>9.9945067999999992E-4</v>
      </c>
      <c r="F39" s="10">
        <v>10</v>
      </c>
      <c r="G39" s="10">
        <v>19942.745999999999</v>
      </c>
      <c r="H39" s="10">
        <v>0</v>
      </c>
      <c r="I39" s="10">
        <v>0</v>
      </c>
      <c r="J39" s="10">
        <v>0</v>
      </c>
    </row>
    <row r="40" spans="1:10" x14ac:dyDescent="0.25">
      <c r="A40" s="10">
        <v>13515.25</v>
      </c>
      <c r="B40" s="10">
        <f t="shared" si="0"/>
        <v>37</v>
      </c>
      <c r="C40" s="12">
        <v>25.952873</v>
      </c>
      <c r="D40" s="11">
        <v>20374.111000000001</v>
      </c>
      <c r="E40" s="10">
        <v>9.9945067999999992E-4</v>
      </c>
      <c r="F40" s="10">
        <v>10</v>
      </c>
      <c r="G40" s="10">
        <v>19932.928</v>
      </c>
      <c r="H40" s="10">
        <v>0</v>
      </c>
      <c r="I40" s="10">
        <v>0</v>
      </c>
      <c r="J40" s="10">
        <v>0</v>
      </c>
    </row>
    <row r="41" spans="1:10" x14ac:dyDescent="0.25">
      <c r="A41" s="10">
        <v>13880.5</v>
      </c>
      <c r="B41" s="10">
        <f t="shared" si="0"/>
        <v>38</v>
      </c>
      <c r="C41" s="12">
        <v>25.952873</v>
      </c>
      <c r="D41" s="11">
        <v>20364.588</v>
      </c>
      <c r="E41" s="10">
        <v>9.9945067999999992E-4</v>
      </c>
      <c r="F41" s="10">
        <v>10</v>
      </c>
      <c r="G41" s="10">
        <v>19923.437999999998</v>
      </c>
      <c r="H41" s="10">
        <v>0</v>
      </c>
      <c r="I41" s="10">
        <v>0</v>
      </c>
      <c r="J41" s="10">
        <v>0</v>
      </c>
    </row>
    <row r="42" spans="1:10" x14ac:dyDescent="0.25">
      <c r="A42" s="10">
        <v>14245.75</v>
      </c>
      <c r="B42" s="10">
        <f t="shared" si="0"/>
        <v>39</v>
      </c>
      <c r="C42" s="12">
        <v>25.952873</v>
      </c>
      <c r="D42" s="11">
        <v>20355.338</v>
      </c>
      <c r="E42" s="10">
        <v>9.9945067999999992E-4</v>
      </c>
      <c r="F42" s="10">
        <v>10</v>
      </c>
      <c r="G42" s="10">
        <v>19914.217000000001</v>
      </c>
      <c r="H42" s="10">
        <v>0</v>
      </c>
      <c r="I42" s="10">
        <v>0</v>
      </c>
      <c r="J42" s="10">
        <v>0</v>
      </c>
    </row>
    <row r="43" spans="1:10" x14ac:dyDescent="0.25">
      <c r="A43" s="10">
        <v>14611</v>
      </c>
      <c r="B43" s="10">
        <f t="shared" si="0"/>
        <v>40</v>
      </c>
      <c r="C43" s="12">
        <v>25.952873</v>
      </c>
      <c r="D43" s="11">
        <v>20346.370999999999</v>
      </c>
      <c r="E43" s="10">
        <v>9.9945067999999992E-4</v>
      </c>
      <c r="F43" s="10">
        <v>10</v>
      </c>
      <c r="G43" s="10">
        <v>19905.282999999999</v>
      </c>
      <c r="H43" s="10">
        <v>0</v>
      </c>
      <c r="I43" s="10">
        <v>0</v>
      </c>
      <c r="J43" s="10">
        <v>0</v>
      </c>
    </row>
    <row r="44" spans="1:10" x14ac:dyDescent="0.25">
      <c r="A44" s="10">
        <v>14976.25</v>
      </c>
      <c r="B44" s="10">
        <f t="shared" si="0"/>
        <v>41</v>
      </c>
      <c r="C44" s="12">
        <v>25.952873</v>
      </c>
      <c r="D44" s="11">
        <v>20337.638999999999</v>
      </c>
      <c r="E44" s="10">
        <v>9.9945067999999992E-4</v>
      </c>
      <c r="F44" s="10">
        <v>10</v>
      </c>
      <c r="G44" s="10">
        <v>19896.581999999999</v>
      </c>
      <c r="H44" s="10">
        <v>0</v>
      </c>
      <c r="I44" s="10">
        <v>0</v>
      </c>
      <c r="J44" s="10">
        <v>0</v>
      </c>
    </row>
    <row r="45" spans="1:10" x14ac:dyDescent="0.25">
      <c r="A45" s="10">
        <v>15341.5</v>
      </c>
      <c r="B45" s="10">
        <f t="shared" si="0"/>
        <v>42</v>
      </c>
      <c r="C45" s="12">
        <v>25.952873</v>
      </c>
      <c r="D45" s="11">
        <v>20329.157999999999</v>
      </c>
      <c r="E45" s="10">
        <v>9.9945067999999992E-4</v>
      </c>
      <c r="F45" s="10">
        <v>10</v>
      </c>
      <c r="G45" s="10">
        <v>19888.134999999998</v>
      </c>
      <c r="H45" s="10">
        <v>0</v>
      </c>
      <c r="I45" s="10">
        <v>0</v>
      </c>
      <c r="J45" s="10">
        <v>0</v>
      </c>
    </row>
    <row r="46" spans="1:10" x14ac:dyDescent="0.25">
      <c r="A46" s="10">
        <v>15706.75</v>
      </c>
      <c r="B46" s="10">
        <f t="shared" si="0"/>
        <v>43</v>
      </c>
      <c r="C46" s="12">
        <v>25.952873</v>
      </c>
      <c r="D46" s="11">
        <v>20320.893</v>
      </c>
      <c r="E46" s="10">
        <v>9.9945067999999992E-4</v>
      </c>
      <c r="F46" s="10">
        <v>10</v>
      </c>
      <c r="G46" s="10">
        <v>19879.901999999998</v>
      </c>
      <c r="H46" s="10">
        <v>0</v>
      </c>
      <c r="I46" s="10">
        <v>0</v>
      </c>
      <c r="J46" s="10">
        <v>0</v>
      </c>
    </row>
    <row r="47" spans="1:10" x14ac:dyDescent="0.25">
      <c r="A47" s="10">
        <v>16072</v>
      </c>
      <c r="B47" s="10">
        <f t="shared" si="0"/>
        <v>44</v>
      </c>
      <c r="C47" s="12">
        <v>25.952873</v>
      </c>
      <c r="D47" s="11">
        <v>20312.846000000001</v>
      </c>
      <c r="E47" s="10">
        <v>9.9945067999999992E-4</v>
      </c>
      <c r="F47" s="10">
        <v>10</v>
      </c>
      <c r="G47" s="10">
        <v>19871.884999999998</v>
      </c>
      <c r="H47" s="10">
        <v>0</v>
      </c>
      <c r="I47" s="10">
        <v>0</v>
      </c>
      <c r="J47" s="10">
        <v>0</v>
      </c>
    </row>
    <row r="48" spans="1:10" x14ac:dyDescent="0.25">
      <c r="A48" s="10">
        <v>16437.25</v>
      </c>
      <c r="B48" s="10">
        <f t="shared" si="0"/>
        <v>45</v>
      </c>
      <c r="C48" s="12">
        <v>25.952873</v>
      </c>
      <c r="D48" s="11">
        <v>20304.98</v>
      </c>
      <c r="E48" s="10">
        <v>9.9945067999999992E-4</v>
      </c>
      <c r="F48" s="10">
        <v>10</v>
      </c>
      <c r="G48" s="10">
        <v>19864.053</v>
      </c>
      <c r="H48" s="10">
        <v>0</v>
      </c>
      <c r="I48" s="10">
        <v>0</v>
      </c>
      <c r="J48" s="10">
        <v>0</v>
      </c>
    </row>
    <row r="49" spans="1:10" x14ac:dyDescent="0.25">
      <c r="A49" s="10">
        <v>16802.5</v>
      </c>
      <c r="B49" s="10">
        <f t="shared" si="0"/>
        <v>46</v>
      </c>
      <c r="C49" s="12">
        <v>25.952873</v>
      </c>
      <c r="D49" s="11">
        <v>20297.303</v>
      </c>
      <c r="E49" s="10">
        <v>9.9945067999999992E-4</v>
      </c>
      <c r="F49" s="10">
        <v>10</v>
      </c>
      <c r="G49" s="10">
        <v>19856.405999999999</v>
      </c>
      <c r="H49" s="10">
        <v>0</v>
      </c>
      <c r="I49" s="10">
        <v>0</v>
      </c>
      <c r="J49" s="10">
        <v>0</v>
      </c>
    </row>
    <row r="50" spans="1:10" x14ac:dyDescent="0.25">
      <c r="A50" s="10">
        <v>17167.75</v>
      </c>
      <c r="B50" s="10">
        <f t="shared" si="0"/>
        <v>47</v>
      </c>
      <c r="C50" s="12">
        <v>25.952873</v>
      </c>
      <c r="D50" s="11">
        <v>20289.796999999999</v>
      </c>
      <c r="E50" s="10">
        <v>9.9945067999999992E-4</v>
      </c>
      <c r="F50" s="10">
        <v>10</v>
      </c>
      <c r="G50" s="10">
        <v>19848.934000000001</v>
      </c>
      <c r="H50" s="10">
        <v>0</v>
      </c>
      <c r="I50" s="10">
        <v>0</v>
      </c>
      <c r="J50" s="10">
        <v>0</v>
      </c>
    </row>
    <row r="51" spans="1:10" x14ac:dyDescent="0.25">
      <c r="A51" s="10">
        <v>17533</v>
      </c>
      <c r="B51" s="10">
        <f t="shared" si="0"/>
        <v>48</v>
      </c>
      <c r="C51" s="12">
        <v>25.952873</v>
      </c>
      <c r="D51" s="11">
        <v>20282.453000000001</v>
      </c>
      <c r="E51" s="10">
        <v>9.9945067999999992E-4</v>
      </c>
      <c r="F51" s="10">
        <v>10</v>
      </c>
      <c r="G51" s="10">
        <v>19841.620999999999</v>
      </c>
      <c r="H51" s="10">
        <v>0</v>
      </c>
      <c r="I51" s="10">
        <v>0</v>
      </c>
      <c r="J51" s="10">
        <v>0</v>
      </c>
    </row>
    <row r="52" spans="1:10" x14ac:dyDescent="0.25">
      <c r="A52" s="10">
        <v>17898.25</v>
      </c>
      <c r="B52" s="10">
        <f t="shared" si="0"/>
        <v>49</v>
      </c>
      <c r="C52" s="12">
        <v>25.952873</v>
      </c>
      <c r="D52" s="11">
        <v>20275.252</v>
      </c>
      <c r="E52" s="10">
        <v>9.9945067999999992E-4</v>
      </c>
      <c r="F52" s="10">
        <v>10</v>
      </c>
      <c r="G52" s="10">
        <v>19834.449000000001</v>
      </c>
      <c r="H52" s="10">
        <v>0</v>
      </c>
      <c r="I52" s="10">
        <v>0</v>
      </c>
      <c r="J52" s="10">
        <v>0</v>
      </c>
    </row>
    <row r="53" spans="1:10" x14ac:dyDescent="0.25">
      <c r="A53" s="10">
        <v>18263.5</v>
      </c>
      <c r="B53" s="10">
        <f t="shared" si="0"/>
        <v>50</v>
      </c>
      <c r="C53" s="12">
        <v>25.952873</v>
      </c>
      <c r="D53" s="11">
        <v>20268.206999999999</v>
      </c>
      <c r="E53" s="10">
        <v>9.9945067999999992E-4</v>
      </c>
      <c r="F53" s="10">
        <v>10</v>
      </c>
      <c r="G53" s="10">
        <v>19827.436000000002</v>
      </c>
      <c r="H53" s="10">
        <v>0</v>
      </c>
      <c r="I53" s="10">
        <v>0</v>
      </c>
      <c r="J53" s="10">
        <v>0</v>
      </c>
    </row>
    <row r="54" spans="1:10" x14ac:dyDescent="0.25">
      <c r="A54" s="10">
        <v>18628.75</v>
      </c>
      <c r="B54" s="10">
        <f t="shared" si="0"/>
        <v>51</v>
      </c>
      <c r="C54" s="12">
        <v>25.952873</v>
      </c>
      <c r="D54" s="11">
        <v>20261.296999999999</v>
      </c>
      <c r="E54" s="10">
        <v>9.9945067999999992E-4</v>
      </c>
      <c r="F54" s="10">
        <v>10</v>
      </c>
      <c r="G54" s="10">
        <v>19820.557000000001</v>
      </c>
      <c r="H54" s="10">
        <v>0</v>
      </c>
      <c r="I54" s="10">
        <v>0</v>
      </c>
      <c r="J54" s="10">
        <v>0</v>
      </c>
    </row>
    <row r="55" spans="1:10" x14ac:dyDescent="0.25">
      <c r="A55" s="10">
        <v>18994</v>
      </c>
      <c r="B55" s="10">
        <f t="shared" si="0"/>
        <v>52</v>
      </c>
      <c r="C55" s="12">
        <v>25.952873</v>
      </c>
      <c r="D55" s="11">
        <v>20254.523000000001</v>
      </c>
      <c r="E55" s="10">
        <v>9.9945067999999992E-4</v>
      </c>
      <c r="F55" s="10">
        <v>10</v>
      </c>
      <c r="G55" s="10">
        <v>19813.813999999998</v>
      </c>
      <c r="H55" s="10">
        <v>0</v>
      </c>
      <c r="I55" s="10">
        <v>0</v>
      </c>
      <c r="J55" s="10">
        <v>0</v>
      </c>
    </row>
    <row r="56" spans="1:10" x14ac:dyDescent="0.25">
      <c r="A56" s="10">
        <v>19359.25</v>
      </c>
      <c r="B56" s="10">
        <f t="shared" si="0"/>
        <v>53</v>
      </c>
      <c r="C56" s="12">
        <v>25.952873</v>
      </c>
      <c r="D56" s="11">
        <v>20247.868999999999</v>
      </c>
      <c r="E56" s="10">
        <v>9.9945067999999992E-4</v>
      </c>
      <c r="F56" s="10">
        <v>10</v>
      </c>
      <c r="G56" s="10">
        <v>19807.192999999999</v>
      </c>
      <c r="H56" s="10">
        <v>0</v>
      </c>
      <c r="I56" s="10">
        <v>0</v>
      </c>
      <c r="J56" s="10">
        <v>0</v>
      </c>
    </row>
    <row r="57" spans="1:10" x14ac:dyDescent="0.25">
      <c r="A57" s="10">
        <v>19724.5</v>
      </c>
      <c r="B57" s="10">
        <f t="shared" si="0"/>
        <v>54</v>
      </c>
      <c r="C57" s="12">
        <v>25.952873</v>
      </c>
      <c r="D57" s="11">
        <v>20241.328000000001</v>
      </c>
      <c r="E57" s="10">
        <v>9.9945067999999992E-4</v>
      </c>
      <c r="F57" s="10">
        <v>10</v>
      </c>
      <c r="G57" s="10">
        <v>19800.682000000001</v>
      </c>
      <c r="H57" s="10">
        <v>0</v>
      </c>
      <c r="I57" s="10">
        <v>0</v>
      </c>
      <c r="J57" s="10">
        <v>0</v>
      </c>
    </row>
    <row r="58" spans="1:10" x14ac:dyDescent="0.25">
      <c r="A58" s="10">
        <v>20089.75</v>
      </c>
      <c r="B58" s="10">
        <f t="shared" si="0"/>
        <v>55</v>
      </c>
      <c r="C58" s="12">
        <v>25.952873</v>
      </c>
      <c r="D58" s="11">
        <v>20234.905999999999</v>
      </c>
      <c r="E58" s="10">
        <v>9.9945067999999992E-4</v>
      </c>
      <c r="F58" s="10">
        <v>10</v>
      </c>
      <c r="G58" s="10">
        <v>19794.291000000001</v>
      </c>
      <c r="H58" s="10">
        <v>0</v>
      </c>
      <c r="I58" s="10">
        <v>0</v>
      </c>
      <c r="J58" s="10">
        <v>0</v>
      </c>
    </row>
    <row r="59" spans="1:10" x14ac:dyDescent="0.25">
      <c r="A59" s="10">
        <v>20455</v>
      </c>
      <c r="B59" s="10">
        <f t="shared" si="0"/>
        <v>56</v>
      </c>
      <c r="C59" s="12">
        <v>25.952873</v>
      </c>
      <c r="D59" s="11">
        <v>20228.596000000001</v>
      </c>
      <c r="E59" s="10">
        <v>9.9945067999999992E-4</v>
      </c>
      <c r="F59" s="10">
        <v>10</v>
      </c>
      <c r="G59" s="10">
        <v>19788.011999999999</v>
      </c>
      <c r="H59" s="10">
        <v>0</v>
      </c>
      <c r="I59" s="10">
        <v>0</v>
      </c>
      <c r="J59" s="10">
        <v>0</v>
      </c>
    </row>
    <row r="60" spans="1:10" x14ac:dyDescent="0.25">
      <c r="A60" s="10">
        <v>20820.25</v>
      </c>
      <c r="B60" s="10">
        <f t="shared" si="0"/>
        <v>57</v>
      </c>
      <c r="C60" s="12">
        <v>25.952873</v>
      </c>
      <c r="D60" s="11">
        <v>20222.379000000001</v>
      </c>
      <c r="E60" s="10">
        <v>9.9945067999999992E-4</v>
      </c>
      <c r="F60" s="10">
        <v>10</v>
      </c>
      <c r="G60" s="10">
        <v>19781.824000000001</v>
      </c>
      <c r="H60" s="10">
        <v>0</v>
      </c>
      <c r="I60" s="10">
        <v>0</v>
      </c>
      <c r="J60" s="10">
        <v>0</v>
      </c>
    </row>
    <row r="61" spans="1:10" x14ac:dyDescent="0.25">
      <c r="A61" s="10">
        <v>21185.5</v>
      </c>
      <c r="B61" s="10">
        <f t="shared" si="0"/>
        <v>58</v>
      </c>
      <c r="C61" s="12">
        <v>25.952873</v>
      </c>
      <c r="D61" s="11">
        <v>20216.266</v>
      </c>
      <c r="E61" s="10">
        <v>9.9945067999999992E-4</v>
      </c>
      <c r="F61" s="10">
        <v>10</v>
      </c>
      <c r="G61" s="10">
        <v>19775.741999999998</v>
      </c>
      <c r="H61" s="10">
        <v>0</v>
      </c>
      <c r="I61" s="10">
        <v>0</v>
      </c>
      <c r="J61" s="10">
        <v>0</v>
      </c>
    </row>
    <row r="62" spans="1:10" x14ac:dyDescent="0.25">
      <c r="A62" s="10">
        <v>21550.75</v>
      </c>
      <c r="B62" s="10">
        <f t="shared" si="0"/>
        <v>59</v>
      </c>
      <c r="C62" s="12">
        <v>25.952873</v>
      </c>
      <c r="D62" s="11">
        <v>20210.241999999998</v>
      </c>
      <c r="E62" s="10">
        <v>9.9945067999999992E-4</v>
      </c>
      <c r="F62" s="10">
        <v>10</v>
      </c>
      <c r="G62" s="10">
        <v>19769.745999999999</v>
      </c>
      <c r="H62" s="10">
        <v>0</v>
      </c>
      <c r="I62" s="10">
        <v>0</v>
      </c>
      <c r="J62" s="10">
        <v>0</v>
      </c>
    </row>
    <row r="63" spans="1:10" x14ac:dyDescent="0.25">
      <c r="A63" s="10">
        <v>21916</v>
      </c>
      <c r="B63" s="10">
        <f t="shared" si="0"/>
        <v>60</v>
      </c>
      <c r="C63" s="12">
        <v>25.952873</v>
      </c>
      <c r="D63" s="11">
        <v>20204.322</v>
      </c>
      <c r="E63" s="10">
        <v>9.9945067999999992E-4</v>
      </c>
      <c r="F63" s="10">
        <v>10</v>
      </c>
      <c r="G63" s="10">
        <v>19763.857</v>
      </c>
      <c r="H63" s="10">
        <v>0</v>
      </c>
      <c r="I63" s="10">
        <v>0</v>
      </c>
      <c r="J63" s="10">
        <v>0</v>
      </c>
    </row>
    <row r="64" spans="1:10" x14ac:dyDescent="0.25">
      <c r="A64" s="10">
        <v>22281.25</v>
      </c>
      <c r="B64" s="10">
        <f t="shared" si="0"/>
        <v>61</v>
      </c>
      <c r="C64" s="12">
        <v>25.952873</v>
      </c>
      <c r="D64" s="11">
        <v>20198.471000000001</v>
      </c>
      <c r="E64" s="10">
        <v>9.9945067999999992E-4</v>
      </c>
      <c r="F64" s="10">
        <v>10</v>
      </c>
      <c r="G64" s="10">
        <v>19758.037</v>
      </c>
      <c r="H64" s="10">
        <v>0</v>
      </c>
      <c r="I64" s="10">
        <v>0</v>
      </c>
      <c r="J64" s="10">
        <v>0</v>
      </c>
    </row>
    <row r="65" spans="1:10" x14ac:dyDescent="0.25">
      <c r="A65" s="10">
        <v>22646.5</v>
      </c>
      <c r="B65" s="10">
        <f t="shared" si="0"/>
        <v>62</v>
      </c>
      <c r="C65" s="12">
        <v>25.952873</v>
      </c>
      <c r="D65" s="11">
        <v>20192.717000000001</v>
      </c>
      <c r="E65" s="10">
        <v>9.9945067999999992E-4</v>
      </c>
      <c r="F65" s="10">
        <v>10</v>
      </c>
      <c r="G65" s="10">
        <v>19752.311000000002</v>
      </c>
      <c r="H65" s="10">
        <v>0</v>
      </c>
      <c r="I65" s="10">
        <v>0</v>
      </c>
      <c r="J65" s="10">
        <v>0</v>
      </c>
    </row>
    <row r="66" spans="1:10" x14ac:dyDescent="0.25">
      <c r="A66" s="10">
        <v>23011.75</v>
      </c>
      <c r="B66" s="10">
        <f t="shared" si="0"/>
        <v>63</v>
      </c>
      <c r="C66" s="12">
        <v>25.952873</v>
      </c>
      <c r="D66" s="11">
        <v>20187.053</v>
      </c>
      <c r="E66" s="10">
        <v>9.9945067999999992E-4</v>
      </c>
      <c r="F66" s="10">
        <v>10</v>
      </c>
      <c r="G66" s="10">
        <v>19746.675999999999</v>
      </c>
      <c r="H66" s="10">
        <v>0</v>
      </c>
      <c r="I66" s="10">
        <v>0</v>
      </c>
      <c r="J66" s="10">
        <v>0</v>
      </c>
    </row>
    <row r="67" spans="1:10" x14ac:dyDescent="0.25">
      <c r="A67" s="10">
        <v>23377</v>
      </c>
      <c r="B67" s="10">
        <f t="shared" si="0"/>
        <v>64</v>
      </c>
      <c r="C67" s="12">
        <v>25.952873</v>
      </c>
      <c r="D67" s="11">
        <v>20181.447</v>
      </c>
      <c r="E67" s="10">
        <v>9.9945067999999992E-4</v>
      </c>
      <c r="F67" s="10">
        <v>10</v>
      </c>
      <c r="G67" s="10">
        <v>19741.101999999999</v>
      </c>
      <c r="H67" s="10">
        <v>0</v>
      </c>
      <c r="I67" s="10">
        <v>0</v>
      </c>
      <c r="J67" s="10">
        <v>0</v>
      </c>
    </row>
    <row r="68" spans="1:10" x14ac:dyDescent="0.25">
      <c r="A68" s="10">
        <v>23742.25</v>
      </c>
      <c r="B68" s="10">
        <f t="shared" si="0"/>
        <v>65</v>
      </c>
      <c r="C68" s="12">
        <v>25.952873</v>
      </c>
      <c r="D68" s="11">
        <v>20175.925999999999</v>
      </c>
      <c r="E68" s="10">
        <v>9.9945067999999992E-4</v>
      </c>
      <c r="F68" s="10">
        <v>10</v>
      </c>
      <c r="G68" s="10">
        <v>19735.607</v>
      </c>
      <c r="H68" s="10">
        <v>0</v>
      </c>
      <c r="I68" s="10">
        <v>0</v>
      </c>
      <c r="J68" s="10">
        <v>0</v>
      </c>
    </row>
    <row r="69" spans="1:10" x14ac:dyDescent="0.25">
      <c r="A69" s="10">
        <v>24107.5</v>
      </c>
      <c r="B69" s="10">
        <f t="shared" ref="B69:B132" si="1">(A69-1)/365.25</f>
        <v>66</v>
      </c>
      <c r="C69" s="12">
        <v>25.952873</v>
      </c>
      <c r="D69" s="11">
        <v>20170.48</v>
      </c>
      <c r="E69" s="10">
        <v>9.9945067999999992E-4</v>
      </c>
      <c r="F69" s="10">
        <v>10</v>
      </c>
      <c r="G69" s="10">
        <v>19730.192999999999</v>
      </c>
      <c r="H69" s="10">
        <v>0</v>
      </c>
      <c r="I69" s="10">
        <v>0</v>
      </c>
      <c r="J69" s="10">
        <v>0</v>
      </c>
    </row>
    <row r="70" spans="1:10" x14ac:dyDescent="0.25">
      <c r="A70" s="10">
        <v>24472.75</v>
      </c>
      <c r="B70" s="10">
        <f t="shared" si="1"/>
        <v>67</v>
      </c>
      <c r="C70" s="12">
        <v>25.952873</v>
      </c>
      <c r="D70" s="11">
        <v>20165.107</v>
      </c>
      <c r="E70" s="10">
        <v>9.9945067999999992E-4</v>
      </c>
      <c r="F70" s="10">
        <v>10</v>
      </c>
      <c r="G70" s="10">
        <v>19724.848000000002</v>
      </c>
      <c r="H70" s="10">
        <v>0</v>
      </c>
      <c r="I70" s="10">
        <v>0</v>
      </c>
      <c r="J70" s="10">
        <v>0</v>
      </c>
    </row>
    <row r="71" spans="1:10" x14ac:dyDescent="0.25">
      <c r="A71" s="10">
        <v>24838</v>
      </c>
      <c r="B71" s="10">
        <f t="shared" si="1"/>
        <v>68</v>
      </c>
      <c r="C71" s="12">
        <v>25.952873</v>
      </c>
      <c r="D71" s="11">
        <v>20159.796999999999</v>
      </c>
      <c r="E71" s="10">
        <v>9.9945067999999992E-4</v>
      </c>
      <c r="F71" s="10">
        <v>10</v>
      </c>
      <c r="G71" s="10">
        <v>19719.563999999998</v>
      </c>
      <c r="H71" s="10">
        <v>0</v>
      </c>
      <c r="I71" s="10">
        <v>0</v>
      </c>
      <c r="J71" s="10">
        <v>0</v>
      </c>
    </row>
    <row r="72" spans="1:10" x14ac:dyDescent="0.25">
      <c r="A72" s="10">
        <v>25203.25</v>
      </c>
      <c r="B72" s="10">
        <f t="shared" si="1"/>
        <v>69</v>
      </c>
      <c r="C72" s="12">
        <v>25.952873</v>
      </c>
      <c r="D72" s="11">
        <v>20154.567999999999</v>
      </c>
      <c r="E72" s="10">
        <v>9.9945067999999992E-4</v>
      </c>
      <c r="F72" s="10">
        <v>10</v>
      </c>
      <c r="G72" s="10">
        <v>19714.365000000002</v>
      </c>
      <c r="H72" s="10">
        <v>0</v>
      </c>
      <c r="I72" s="10">
        <v>0</v>
      </c>
      <c r="J72" s="10">
        <v>0</v>
      </c>
    </row>
    <row r="73" spans="1:10" x14ac:dyDescent="0.25">
      <c r="A73" s="10">
        <v>25568.5</v>
      </c>
      <c r="B73" s="10">
        <f t="shared" si="1"/>
        <v>70</v>
      </c>
      <c r="C73" s="12">
        <v>25.952873</v>
      </c>
      <c r="D73" s="11">
        <v>20149.395</v>
      </c>
      <c r="E73" s="10">
        <v>9.9945067999999992E-4</v>
      </c>
      <c r="F73" s="10">
        <v>10</v>
      </c>
      <c r="G73" s="10">
        <v>19709.219000000001</v>
      </c>
      <c r="H73" s="10">
        <v>0</v>
      </c>
      <c r="I73" s="10">
        <v>0</v>
      </c>
      <c r="J73" s="10">
        <v>0</v>
      </c>
    </row>
    <row r="74" spans="1:10" x14ac:dyDescent="0.25">
      <c r="A74" s="10">
        <v>25933.75</v>
      </c>
      <c r="B74" s="10">
        <f t="shared" si="1"/>
        <v>71</v>
      </c>
      <c r="C74" s="12">
        <v>25.952873</v>
      </c>
      <c r="D74" s="11">
        <v>20144.289000000001</v>
      </c>
      <c r="E74" s="10">
        <v>9.9945067999999992E-4</v>
      </c>
      <c r="F74" s="10">
        <v>10</v>
      </c>
      <c r="G74" s="10">
        <v>19704.143</v>
      </c>
      <c r="H74" s="10">
        <v>0</v>
      </c>
      <c r="I74" s="10">
        <v>0</v>
      </c>
      <c r="J74" s="10">
        <v>0</v>
      </c>
    </row>
    <row r="75" spans="1:10" x14ac:dyDescent="0.25">
      <c r="A75" s="10">
        <v>26299</v>
      </c>
      <c r="B75" s="10">
        <f t="shared" si="1"/>
        <v>72</v>
      </c>
      <c r="C75" s="12">
        <v>25.952873</v>
      </c>
      <c r="D75" s="11">
        <v>20139.241999999998</v>
      </c>
      <c r="E75" s="10">
        <v>9.9945067999999992E-4</v>
      </c>
      <c r="F75" s="10">
        <v>10</v>
      </c>
      <c r="G75" s="10">
        <v>19699.123</v>
      </c>
      <c r="H75" s="10">
        <v>0</v>
      </c>
      <c r="I75" s="10">
        <v>0</v>
      </c>
      <c r="J75" s="10">
        <v>0</v>
      </c>
    </row>
    <row r="76" spans="1:10" x14ac:dyDescent="0.25">
      <c r="A76" s="10">
        <v>26664.25</v>
      </c>
      <c r="B76" s="10">
        <f t="shared" si="1"/>
        <v>73</v>
      </c>
      <c r="C76" s="12">
        <v>25.952873</v>
      </c>
      <c r="D76" s="11">
        <v>20134.258000000002</v>
      </c>
      <c r="E76" s="10">
        <v>9.9945067999999992E-4</v>
      </c>
      <c r="F76" s="10">
        <v>10</v>
      </c>
      <c r="G76" s="10">
        <v>19694.168000000001</v>
      </c>
      <c r="H76" s="10">
        <v>0</v>
      </c>
      <c r="I76" s="10">
        <v>0</v>
      </c>
      <c r="J76" s="10">
        <v>0</v>
      </c>
    </row>
    <row r="77" spans="1:10" x14ac:dyDescent="0.25">
      <c r="A77" s="10">
        <v>27029.5</v>
      </c>
      <c r="B77" s="10">
        <f t="shared" si="1"/>
        <v>74</v>
      </c>
      <c r="C77" s="12">
        <v>25.952873</v>
      </c>
      <c r="D77" s="11">
        <v>20129.333999999999</v>
      </c>
      <c r="E77" s="10">
        <v>9.9945067999999992E-4</v>
      </c>
      <c r="F77" s="10">
        <v>10</v>
      </c>
      <c r="G77" s="10">
        <v>19689.271000000001</v>
      </c>
      <c r="H77" s="10">
        <v>0</v>
      </c>
      <c r="I77" s="10">
        <v>0</v>
      </c>
      <c r="J77" s="10">
        <v>0</v>
      </c>
    </row>
    <row r="78" spans="1:10" x14ac:dyDescent="0.25">
      <c r="A78" s="10">
        <v>27394.75</v>
      </c>
      <c r="B78" s="10">
        <f t="shared" si="1"/>
        <v>75</v>
      </c>
      <c r="C78" s="12">
        <v>25.952873</v>
      </c>
      <c r="D78" s="11">
        <v>20124.473000000002</v>
      </c>
      <c r="E78" s="10">
        <v>9.9945067999999992E-4</v>
      </c>
      <c r="F78" s="10">
        <v>10</v>
      </c>
      <c r="G78" s="10">
        <v>19684.436000000002</v>
      </c>
      <c r="H78" s="10">
        <v>0</v>
      </c>
      <c r="I78" s="10">
        <v>0</v>
      </c>
      <c r="J78" s="10">
        <v>0</v>
      </c>
    </row>
    <row r="79" spans="1:10" x14ac:dyDescent="0.25">
      <c r="A79" s="10">
        <v>27760</v>
      </c>
      <c r="B79" s="10">
        <f t="shared" si="1"/>
        <v>76</v>
      </c>
      <c r="C79" s="12">
        <v>25.952873</v>
      </c>
      <c r="D79" s="11">
        <v>20119.657999999999</v>
      </c>
      <c r="E79" s="10">
        <v>9.9945067999999992E-4</v>
      </c>
      <c r="F79" s="10">
        <v>10</v>
      </c>
      <c r="G79" s="10">
        <v>19679.648000000001</v>
      </c>
      <c r="H79" s="10">
        <v>0</v>
      </c>
      <c r="I79" s="10">
        <v>0</v>
      </c>
      <c r="J79" s="10">
        <v>0</v>
      </c>
    </row>
    <row r="80" spans="1:10" x14ac:dyDescent="0.25">
      <c r="A80" s="10">
        <v>28125.25</v>
      </c>
      <c r="B80" s="10">
        <f t="shared" si="1"/>
        <v>77</v>
      </c>
      <c r="C80" s="12">
        <v>25.952873</v>
      </c>
      <c r="D80" s="11">
        <v>20114.907999999999</v>
      </c>
      <c r="E80" s="10">
        <v>9.9945067999999992E-4</v>
      </c>
      <c r="F80" s="10">
        <v>10</v>
      </c>
      <c r="G80" s="10">
        <v>19674.925999999999</v>
      </c>
      <c r="H80" s="10">
        <v>0</v>
      </c>
      <c r="I80" s="10">
        <v>0</v>
      </c>
      <c r="J80" s="10">
        <v>0</v>
      </c>
    </row>
    <row r="81" spans="1:10" x14ac:dyDescent="0.25">
      <c r="A81" s="10">
        <v>28490.5</v>
      </c>
      <c r="B81" s="10">
        <f t="shared" si="1"/>
        <v>78</v>
      </c>
      <c r="C81" s="12">
        <v>25.952873</v>
      </c>
      <c r="D81" s="11">
        <v>20110.208999999999</v>
      </c>
      <c r="E81" s="10">
        <v>9.9945067999999992E-4</v>
      </c>
      <c r="F81" s="10">
        <v>10</v>
      </c>
      <c r="G81" s="10">
        <v>19670.252</v>
      </c>
      <c r="H81" s="10">
        <v>0</v>
      </c>
      <c r="I81" s="10">
        <v>0</v>
      </c>
      <c r="J81" s="10">
        <v>0</v>
      </c>
    </row>
    <row r="82" spans="1:10" x14ac:dyDescent="0.25">
      <c r="A82" s="10">
        <v>28855.75</v>
      </c>
      <c r="B82" s="10">
        <f t="shared" si="1"/>
        <v>79</v>
      </c>
      <c r="C82" s="12">
        <v>25.952873</v>
      </c>
      <c r="D82" s="11">
        <v>20105.565999999999</v>
      </c>
      <c r="E82" s="10">
        <v>9.9945067999999992E-4</v>
      </c>
      <c r="F82" s="10">
        <v>10</v>
      </c>
      <c r="G82" s="10">
        <v>19665.636999999999</v>
      </c>
      <c r="H82" s="10">
        <v>0</v>
      </c>
      <c r="I82" s="10">
        <v>0</v>
      </c>
      <c r="J82" s="10">
        <v>0</v>
      </c>
    </row>
    <row r="83" spans="1:10" x14ac:dyDescent="0.25">
      <c r="A83" s="10">
        <v>29221</v>
      </c>
      <c r="B83" s="10">
        <f t="shared" si="1"/>
        <v>80</v>
      </c>
      <c r="C83" s="12">
        <v>25.952873</v>
      </c>
      <c r="D83" s="11">
        <v>20100.971000000001</v>
      </c>
      <c r="E83" s="10">
        <v>9.9945067999999992E-4</v>
      </c>
      <c r="F83" s="10">
        <v>10</v>
      </c>
      <c r="G83" s="10">
        <v>19661.065999999999</v>
      </c>
      <c r="H83" s="10">
        <v>0</v>
      </c>
      <c r="I83" s="10">
        <v>0</v>
      </c>
      <c r="J83" s="10">
        <v>0</v>
      </c>
    </row>
    <row r="84" spans="1:10" x14ac:dyDescent="0.25">
      <c r="A84" s="10">
        <v>29586.25</v>
      </c>
      <c r="B84" s="10">
        <f t="shared" si="1"/>
        <v>81</v>
      </c>
      <c r="C84" s="12">
        <v>25.952873</v>
      </c>
      <c r="D84" s="11">
        <v>20096.436000000002</v>
      </c>
      <c r="E84" s="10">
        <v>9.9945067999999992E-4</v>
      </c>
      <c r="F84" s="10">
        <v>10</v>
      </c>
      <c r="G84" s="10">
        <v>19656.559000000001</v>
      </c>
      <c r="H84" s="10">
        <v>0</v>
      </c>
      <c r="I84" s="10">
        <v>0</v>
      </c>
      <c r="J84" s="10">
        <v>0</v>
      </c>
    </row>
    <row r="85" spans="1:10" x14ac:dyDescent="0.25">
      <c r="A85" s="10">
        <v>29951.5</v>
      </c>
      <c r="B85" s="10">
        <f t="shared" si="1"/>
        <v>82</v>
      </c>
      <c r="C85" s="12">
        <v>25.952873</v>
      </c>
      <c r="D85" s="11">
        <v>20091.949000000001</v>
      </c>
      <c r="E85" s="10">
        <v>9.9945067999999992E-4</v>
      </c>
      <c r="F85" s="10">
        <v>10</v>
      </c>
      <c r="G85" s="10">
        <v>19652.098000000002</v>
      </c>
      <c r="H85" s="10">
        <v>0</v>
      </c>
      <c r="I85" s="10">
        <v>0</v>
      </c>
      <c r="J85" s="10">
        <v>0</v>
      </c>
    </row>
    <row r="86" spans="1:10" x14ac:dyDescent="0.25">
      <c r="A86" s="10">
        <v>30316.75</v>
      </c>
      <c r="B86" s="10">
        <f t="shared" si="1"/>
        <v>83</v>
      </c>
      <c r="C86" s="12">
        <v>25.952873</v>
      </c>
      <c r="D86" s="11">
        <v>20087.508000000002</v>
      </c>
      <c r="E86" s="10">
        <v>9.9945067999999992E-4</v>
      </c>
      <c r="F86" s="10">
        <v>10</v>
      </c>
      <c r="G86" s="10">
        <v>19647.684000000001</v>
      </c>
      <c r="H86" s="10">
        <v>0</v>
      </c>
      <c r="I86" s="10">
        <v>0</v>
      </c>
      <c r="J86" s="10">
        <v>0</v>
      </c>
    </row>
    <row r="87" spans="1:10" x14ac:dyDescent="0.25">
      <c r="A87" s="10">
        <v>30682</v>
      </c>
      <c r="B87" s="10">
        <f t="shared" si="1"/>
        <v>84</v>
      </c>
      <c r="C87" s="12">
        <v>25.952873</v>
      </c>
      <c r="D87" s="11">
        <v>20083.123</v>
      </c>
      <c r="E87" s="10">
        <v>9.9945067999999992E-4</v>
      </c>
      <c r="F87" s="10">
        <v>10</v>
      </c>
      <c r="G87" s="10">
        <v>19643.322</v>
      </c>
      <c r="H87" s="10">
        <v>0</v>
      </c>
      <c r="I87" s="10">
        <v>0</v>
      </c>
      <c r="J87" s="10">
        <v>0</v>
      </c>
    </row>
    <row r="88" spans="1:10" x14ac:dyDescent="0.25">
      <c r="A88" s="10">
        <v>31047.25</v>
      </c>
      <c r="B88" s="10">
        <f t="shared" si="1"/>
        <v>85</v>
      </c>
      <c r="C88" s="12">
        <v>25.952873</v>
      </c>
      <c r="D88" s="11">
        <v>20078.789000000001</v>
      </c>
      <c r="E88" s="10">
        <v>9.9945067999999992E-4</v>
      </c>
      <c r="F88" s="10">
        <v>10</v>
      </c>
      <c r="G88" s="10">
        <v>19639.016</v>
      </c>
      <c r="H88" s="10">
        <v>0</v>
      </c>
      <c r="I88" s="10">
        <v>0</v>
      </c>
      <c r="J88" s="10">
        <v>0</v>
      </c>
    </row>
    <row r="89" spans="1:10" x14ac:dyDescent="0.25">
      <c r="A89" s="10">
        <v>31412.5</v>
      </c>
      <c r="B89" s="10">
        <f t="shared" si="1"/>
        <v>86</v>
      </c>
      <c r="C89" s="12">
        <v>25.952873</v>
      </c>
      <c r="D89" s="11">
        <v>20074.488000000001</v>
      </c>
      <c r="E89" s="10">
        <v>9.9945067999999992E-4</v>
      </c>
      <c r="F89" s="10">
        <v>10</v>
      </c>
      <c r="G89" s="10">
        <v>19634.738000000001</v>
      </c>
      <c r="H89" s="10">
        <v>0</v>
      </c>
      <c r="I89" s="10">
        <v>0</v>
      </c>
      <c r="J89" s="10">
        <v>0</v>
      </c>
    </row>
    <row r="90" spans="1:10" x14ac:dyDescent="0.25">
      <c r="A90" s="10">
        <v>31777.75</v>
      </c>
      <c r="B90" s="10">
        <f t="shared" si="1"/>
        <v>87</v>
      </c>
      <c r="C90" s="12">
        <v>25.952873</v>
      </c>
      <c r="D90" s="11">
        <v>20070.243999999999</v>
      </c>
      <c r="E90" s="10">
        <v>9.9945067999999992E-4</v>
      </c>
      <c r="F90" s="10">
        <v>10</v>
      </c>
      <c r="G90" s="10">
        <v>19630.52</v>
      </c>
      <c r="H90" s="10">
        <v>0</v>
      </c>
      <c r="I90" s="10">
        <v>0</v>
      </c>
      <c r="J90" s="10">
        <v>0</v>
      </c>
    </row>
    <row r="91" spans="1:10" x14ac:dyDescent="0.25">
      <c r="A91" s="10">
        <v>32143</v>
      </c>
      <c r="B91" s="10">
        <f t="shared" si="1"/>
        <v>88</v>
      </c>
      <c r="C91" s="12">
        <v>25.952873</v>
      </c>
      <c r="D91" s="11">
        <v>20066.050999999999</v>
      </c>
      <c r="E91" s="10">
        <v>9.9945067999999992E-4</v>
      </c>
      <c r="F91" s="10">
        <v>10</v>
      </c>
      <c r="G91" s="10">
        <v>19626.349999999999</v>
      </c>
      <c r="H91" s="10">
        <v>0</v>
      </c>
      <c r="I91" s="10">
        <v>0</v>
      </c>
      <c r="J91" s="10">
        <v>0</v>
      </c>
    </row>
    <row r="92" spans="1:10" x14ac:dyDescent="0.25">
      <c r="A92" s="10">
        <v>32508.25</v>
      </c>
      <c r="B92" s="10">
        <f t="shared" si="1"/>
        <v>89</v>
      </c>
      <c r="C92" s="12">
        <v>25.952873</v>
      </c>
      <c r="D92" s="11">
        <v>20061.883000000002</v>
      </c>
      <c r="E92" s="10">
        <v>9.9945067999999992E-4</v>
      </c>
      <c r="F92" s="10">
        <v>10</v>
      </c>
      <c r="G92" s="10">
        <v>19622.206999999999</v>
      </c>
      <c r="H92" s="10">
        <v>0</v>
      </c>
      <c r="I92" s="10">
        <v>0</v>
      </c>
      <c r="J92" s="10">
        <v>0</v>
      </c>
    </row>
    <row r="93" spans="1:10" x14ac:dyDescent="0.25">
      <c r="A93" s="10">
        <v>32873.5</v>
      </c>
      <c r="B93" s="10">
        <f t="shared" si="1"/>
        <v>90</v>
      </c>
      <c r="C93" s="12">
        <v>25.952873</v>
      </c>
      <c r="D93" s="11">
        <v>20057.775000000001</v>
      </c>
      <c r="E93" s="10">
        <v>9.9945067999999992E-4</v>
      </c>
      <c r="F93" s="10">
        <v>10</v>
      </c>
      <c r="G93" s="10">
        <v>19618.125</v>
      </c>
      <c r="H93" s="10">
        <v>0</v>
      </c>
      <c r="I93" s="10">
        <v>0</v>
      </c>
      <c r="J93" s="10">
        <v>0</v>
      </c>
    </row>
    <row r="94" spans="1:10" x14ac:dyDescent="0.25">
      <c r="A94" s="10">
        <v>33238.75</v>
      </c>
      <c r="B94" s="10">
        <f t="shared" si="1"/>
        <v>91</v>
      </c>
      <c r="C94" s="12">
        <v>25.952873</v>
      </c>
      <c r="D94" s="11">
        <v>20053.710999999999</v>
      </c>
      <c r="E94" s="10">
        <v>9.9945067999999992E-4</v>
      </c>
      <c r="F94" s="10">
        <v>10</v>
      </c>
      <c r="G94" s="10">
        <v>19614.083999999999</v>
      </c>
      <c r="H94" s="10">
        <v>0</v>
      </c>
      <c r="I94" s="10">
        <v>0</v>
      </c>
      <c r="J94" s="10">
        <v>0</v>
      </c>
    </row>
    <row r="95" spans="1:10" x14ac:dyDescent="0.25">
      <c r="A95" s="10">
        <v>33604</v>
      </c>
      <c r="B95" s="10">
        <f t="shared" si="1"/>
        <v>92</v>
      </c>
      <c r="C95" s="12">
        <v>25.952873</v>
      </c>
      <c r="D95" s="11">
        <v>20049.68</v>
      </c>
      <c r="E95" s="10">
        <v>9.9945067999999992E-4</v>
      </c>
      <c r="F95" s="10">
        <v>10</v>
      </c>
      <c r="G95" s="10">
        <v>19610.078000000001</v>
      </c>
      <c r="H95" s="10">
        <v>0</v>
      </c>
      <c r="I95" s="10">
        <v>0</v>
      </c>
      <c r="J95" s="10">
        <v>0</v>
      </c>
    </row>
    <row r="96" spans="1:10" x14ac:dyDescent="0.25">
      <c r="A96" s="10">
        <v>33969.25</v>
      </c>
      <c r="B96" s="10">
        <f t="shared" si="1"/>
        <v>93</v>
      </c>
      <c r="C96" s="12">
        <v>25.952873</v>
      </c>
      <c r="D96" s="11">
        <v>20045.710999999999</v>
      </c>
      <c r="E96" s="10">
        <v>9.9945067999999992E-4</v>
      </c>
      <c r="F96" s="10">
        <v>10</v>
      </c>
      <c r="G96" s="10">
        <v>19606.133000000002</v>
      </c>
      <c r="H96" s="10">
        <v>0</v>
      </c>
      <c r="I96" s="10">
        <v>0</v>
      </c>
      <c r="J96" s="10">
        <v>0</v>
      </c>
    </row>
    <row r="97" spans="1:10" x14ac:dyDescent="0.25">
      <c r="A97" s="10">
        <v>34334.5</v>
      </c>
      <c r="B97" s="10">
        <f t="shared" si="1"/>
        <v>94</v>
      </c>
      <c r="C97" s="12">
        <v>25.952873</v>
      </c>
      <c r="D97" s="11">
        <v>20041.763999999999</v>
      </c>
      <c r="E97" s="10">
        <v>9.9945067999999992E-4</v>
      </c>
      <c r="F97" s="10">
        <v>10</v>
      </c>
      <c r="G97" s="10">
        <v>19602.206999999999</v>
      </c>
      <c r="H97" s="10">
        <v>0</v>
      </c>
      <c r="I97" s="10">
        <v>0</v>
      </c>
      <c r="J97" s="10">
        <v>0</v>
      </c>
    </row>
    <row r="98" spans="1:10" x14ac:dyDescent="0.25">
      <c r="A98" s="10">
        <v>34699.75</v>
      </c>
      <c r="B98" s="10">
        <f t="shared" si="1"/>
        <v>95</v>
      </c>
      <c r="C98" s="12">
        <v>25.952873</v>
      </c>
      <c r="D98" s="11">
        <v>20037.875</v>
      </c>
      <c r="E98" s="10">
        <v>9.9945067999999992E-4</v>
      </c>
      <c r="F98" s="10">
        <v>10</v>
      </c>
      <c r="G98" s="10">
        <v>19598.344000000001</v>
      </c>
      <c r="H98" s="10">
        <v>0</v>
      </c>
      <c r="I98" s="10">
        <v>0</v>
      </c>
      <c r="J98" s="10">
        <v>0</v>
      </c>
    </row>
    <row r="99" spans="1:10" x14ac:dyDescent="0.25">
      <c r="A99" s="10">
        <v>35065</v>
      </c>
      <c r="B99" s="10">
        <f t="shared" si="1"/>
        <v>96</v>
      </c>
      <c r="C99" s="12">
        <v>25.952873</v>
      </c>
      <c r="D99" s="11">
        <v>20034.02</v>
      </c>
      <c r="E99" s="10">
        <v>9.9945067999999992E-4</v>
      </c>
      <c r="F99" s="10">
        <v>10</v>
      </c>
      <c r="G99" s="10">
        <v>19594.509999999998</v>
      </c>
      <c r="H99" s="10">
        <v>0</v>
      </c>
      <c r="I99" s="10">
        <v>0</v>
      </c>
      <c r="J99" s="10">
        <v>0</v>
      </c>
    </row>
    <row r="100" spans="1:10" x14ac:dyDescent="0.25">
      <c r="A100" s="10">
        <v>35430.25</v>
      </c>
      <c r="B100" s="10">
        <f t="shared" si="1"/>
        <v>97</v>
      </c>
      <c r="C100" s="12">
        <v>25.952873</v>
      </c>
      <c r="D100" s="11">
        <v>20030.215</v>
      </c>
      <c r="E100" s="10">
        <v>9.9945067999999992E-4</v>
      </c>
      <c r="F100" s="10">
        <v>10</v>
      </c>
      <c r="G100" s="10">
        <v>19590.728999999999</v>
      </c>
      <c r="H100" s="10">
        <v>0</v>
      </c>
      <c r="I100" s="10">
        <v>0</v>
      </c>
      <c r="J100" s="10">
        <v>0</v>
      </c>
    </row>
    <row r="101" spans="1:10" x14ac:dyDescent="0.25">
      <c r="A101" s="10">
        <v>35795.5</v>
      </c>
      <c r="B101" s="10">
        <f t="shared" si="1"/>
        <v>98</v>
      </c>
      <c r="C101" s="12">
        <v>25.952873</v>
      </c>
      <c r="D101" s="11">
        <v>20026.432000000001</v>
      </c>
      <c r="E101" s="10">
        <v>9.9945067999999992E-4</v>
      </c>
      <c r="F101" s="10">
        <v>10</v>
      </c>
      <c r="G101" s="10">
        <v>19586.967000000001</v>
      </c>
      <c r="H101" s="10">
        <v>0</v>
      </c>
      <c r="I101" s="10">
        <v>0</v>
      </c>
      <c r="J101" s="10">
        <v>0</v>
      </c>
    </row>
    <row r="102" spans="1:10" x14ac:dyDescent="0.25">
      <c r="A102" s="10">
        <v>36160.75</v>
      </c>
      <c r="B102" s="10">
        <f t="shared" si="1"/>
        <v>99</v>
      </c>
      <c r="C102" s="12">
        <v>25.952873</v>
      </c>
      <c r="D102" s="11">
        <v>20022.701000000001</v>
      </c>
      <c r="E102" s="10">
        <v>9.9945067999999992E-4</v>
      </c>
      <c r="F102" s="10">
        <v>10</v>
      </c>
      <c r="G102" s="10">
        <v>19583.259999999998</v>
      </c>
      <c r="H102" s="10">
        <v>0</v>
      </c>
      <c r="I102" s="10">
        <v>0</v>
      </c>
      <c r="J102" s="10">
        <v>0</v>
      </c>
    </row>
    <row r="103" spans="1:10" x14ac:dyDescent="0.25">
      <c r="A103" s="10">
        <v>36526</v>
      </c>
      <c r="B103" s="10">
        <f t="shared" si="1"/>
        <v>100</v>
      </c>
      <c r="C103" s="12">
        <v>25.952873</v>
      </c>
      <c r="D103" s="11">
        <v>20019.016</v>
      </c>
      <c r="E103" s="10">
        <v>9.9945067999999992E-4</v>
      </c>
      <c r="F103" s="10">
        <v>10</v>
      </c>
      <c r="G103" s="10">
        <v>19579.596000000001</v>
      </c>
      <c r="H103" s="10">
        <v>0</v>
      </c>
      <c r="I103" s="10">
        <v>0</v>
      </c>
      <c r="J103" s="10">
        <v>0</v>
      </c>
    </row>
    <row r="104" spans="1:10" x14ac:dyDescent="0.25">
      <c r="A104" s="10">
        <v>36891.25</v>
      </c>
      <c r="B104" s="10">
        <f t="shared" si="1"/>
        <v>101</v>
      </c>
      <c r="C104" s="12">
        <v>25.952873</v>
      </c>
      <c r="D104" s="11">
        <v>20015.359</v>
      </c>
      <c r="E104" s="10">
        <v>9.9945067999999992E-4</v>
      </c>
      <c r="F104" s="10">
        <v>10</v>
      </c>
      <c r="G104" s="10">
        <v>19575.963</v>
      </c>
      <c r="H104" s="10">
        <v>0</v>
      </c>
      <c r="I104" s="10">
        <v>0</v>
      </c>
      <c r="J104" s="10">
        <v>0</v>
      </c>
    </row>
    <row r="105" spans="1:10" x14ac:dyDescent="0.25">
      <c r="A105" s="10">
        <v>37256.5</v>
      </c>
      <c r="B105" s="10">
        <f t="shared" si="1"/>
        <v>102</v>
      </c>
      <c r="C105" s="12">
        <v>25.952873</v>
      </c>
      <c r="D105" s="11">
        <v>20011.741999999998</v>
      </c>
      <c r="E105" s="10">
        <v>9.9945067999999992E-4</v>
      </c>
      <c r="F105" s="10">
        <v>10</v>
      </c>
      <c r="G105" s="10">
        <v>19572.366999999998</v>
      </c>
      <c r="H105" s="10">
        <v>0</v>
      </c>
      <c r="I105" s="10">
        <v>0</v>
      </c>
      <c r="J105" s="10">
        <v>0</v>
      </c>
    </row>
    <row r="106" spans="1:10" x14ac:dyDescent="0.25">
      <c r="A106" s="10">
        <v>37621.75</v>
      </c>
      <c r="B106" s="10">
        <f t="shared" si="1"/>
        <v>103</v>
      </c>
      <c r="C106" s="12">
        <v>25.952873</v>
      </c>
      <c r="D106" s="11">
        <v>20008.162</v>
      </c>
      <c r="E106" s="10">
        <v>9.9945067999999992E-4</v>
      </c>
      <c r="F106" s="10">
        <v>10</v>
      </c>
      <c r="G106" s="10">
        <v>19568.809000000001</v>
      </c>
      <c r="H106" s="10">
        <v>0</v>
      </c>
      <c r="I106" s="10">
        <v>0</v>
      </c>
      <c r="J106" s="10">
        <v>0</v>
      </c>
    </row>
    <row r="107" spans="1:10" x14ac:dyDescent="0.25">
      <c r="A107" s="10">
        <v>37987</v>
      </c>
      <c r="B107" s="10">
        <f t="shared" si="1"/>
        <v>104</v>
      </c>
      <c r="C107" s="12">
        <v>25.952873</v>
      </c>
      <c r="D107" s="11">
        <v>20004.623</v>
      </c>
      <c r="E107" s="10">
        <v>9.9945067999999992E-4</v>
      </c>
      <c r="F107" s="10">
        <v>10</v>
      </c>
      <c r="G107" s="10">
        <v>19565.291000000001</v>
      </c>
      <c r="H107" s="10">
        <v>0</v>
      </c>
      <c r="I107" s="10">
        <v>0</v>
      </c>
      <c r="J107" s="10">
        <v>0</v>
      </c>
    </row>
    <row r="108" spans="1:10" x14ac:dyDescent="0.25">
      <c r="A108" s="10">
        <v>38352.25</v>
      </c>
      <c r="B108" s="10">
        <f t="shared" si="1"/>
        <v>105</v>
      </c>
      <c r="C108" s="12">
        <v>25.952873</v>
      </c>
      <c r="D108" s="11">
        <v>20001.113000000001</v>
      </c>
      <c r="E108" s="10">
        <v>9.9945067999999992E-4</v>
      </c>
      <c r="F108" s="10">
        <v>10</v>
      </c>
      <c r="G108" s="10">
        <v>19561.803</v>
      </c>
      <c r="H108" s="10">
        <v>0</v>
      </c>
      <c r="I108" s="10">
        <v>0</v>
      </c>
      <c r="J108" s="10">
        <v>0</v>
      </c>
    </row>
    <row r="109" spans="1:10" x14ac:dyDescent="0.25">
      <c r="A109" s="10">
        <v>38717.5</v>
      </c>
      <c r="B109" s="10">
        <f t="shared" si="1"/>
        <v>106</v>
      </c>
      <c r="C109" s="12">
        <v>25.952873</v>
      </c>
      <c r="D109" s="11">
        <v>19997.651999999998</v>
      </c>
      <c r="E109" s="10">
        <v>9.9945067999999992E-4</v>
      </c>
      <c r="F109" s="10">
        <v>10</v>
      </c>
      <c r="G109" s="10">
        <v>19558.363000000001</v>
      </c>
      <c r="H109" s="10">
        <v>0</v>
      </c>
      <c r="I109" s="10">
        <v>0</v>
      </c>
      <c r="J109" s="10">
        <v>0</v>
      </c>
    </row>
    <row r="110" spans="1:10" x14ac:dyDescent="0.25">
      <c r="A110" s="10">
        <v>39082.75</v>
      </c>
      <c r="B110" s="10">
        <f t="shared" si="1"/>
        <v>107</v>
      </c>
      <c r="C110" s="12">
        <v>25.952873</v>
      </c>
      <c r="D110" s="11">
        <v>19994.228999999999</v>
      </c>
      <c r="E110" s="10">
        <v>9.9945067999999992E-4</v>
      </c>
      <c r="F110" s="10">
        <v>10</v>
      </c>
      <c r="G110" s="10">
        <v>19554.960999999999</v>
      </c>
      <c r="H110" s="10">
        <v>0</v>
      </c>
      <c r="I110" s="10">
        <v>0</v>
      </c>
      <c r="J110" s="10">
        <v>0</v>
      </c>
    </row>
    <row r="111" spans="1:10" x14ac:dyDescent="0.25">
      <c r="A111" s="10">
        <v>39448</v>
      </c>
      <c r="B111" s="10">
        <f t="shared" si="1"/>
        <v>108</v>
      </c>
      <c r="C111" s="12">
        <v>25.952873</v>
      </c>
      <c r="D111" s="11">
        <v>19990.822</v>
      </c>
      <c r="E111" s="10">
        <v>9.9945067999999992E-4</v>
      </c>
      <c r="F111" s="10">
        <v>10</v>
      </c>
      <c r="G111" s="10">
        <v>19551.576000000001</v>
      </c>
      <c r="H111" s="10">
        <v>0</v>
      </c>
      <c r="I111" s="10">
        <v>0</v>
      </c>
      <c r="J111" s="10">
        <v>0</v>
      </c>
    </row>
    <row r="112" spans="1:10" x14ac:dyDescent="0.25">
      <c r="A112" s="10">
        <v>39813.25</v>
      </c>
      <c r="B112" s="10">
        <f t="shared" si="1"/>
        <v>109</v>
      </c>
      <c r="C112" s="12">
        <v>25.952873</v>
      </c>
      <c r="D112" s="11">
        <v>19987.467000000001</v>
      </c>
      <c r="E112" s="10">
        <v>9.9945067999999992E-4</v>
      </c>
      <c r="F112" s="10">
        <v>10</v>
      </c>
      <c r="G112" s="10">
        <v>19548.240000000002</v>
      </c>
      <c r="H112" s="10">
        <v>0</v>
      </c>
      <c r="I112" s="10">
        <v>0</v>
      </c>
      <c r="J112" s="10">
        <v>0</v>
      </c>
    </row>
    <row r="113" spans="1:10" x14ac:dyDescent="0.25">
      <c r="A113" s="10">
        <v>40178.5</v>
      </c>
      <c r="B113" s="10">
        <f t="shared" si="1"/>
        <v>110</v>
      </c>
      <c r="C113" s="12">
        <v>25.952873</v>
      </c>
      <c r="D113" s="11">
        <v>19984.133000000002</v>
      </c>
      <c r="E113" s="10">
        <v>9.9945067999999992E-4</v>
      </c>
      <c r="F113" s="10">
        <v>10</v>
      </c>
      <c r="G113" s="10">
        <v>19544.925999999999</v>
      </c>
      <c r="H113" s="10">
        <v>0</v>
      </c>
      <c r="I113" s="10">
        <v>0</v>
      </c>
      <c r="J113" s="10">
        <v>0</v>
      </c>
    </row>
    <row r="114" spans="1:10" x14ac:dyDescent="0.25">
      <c r="A114" s="10">
        <v>40543.75</v>
      </c>
      <c r="B114" s="10">
        <f t="shared" si="1"/>
        <v>111</v>
      </c>
      <c r="C114" s="12">
        <v>25.952873</v>
      </c>
      <c r="D114" s="11">
        <v>19980.853999999999</v>
      </c>
      <c r="E114" s="10">
        <v>9.9945067999999992E-4</v>
      </c>
      <c r="F114" s="10">
        <v>10</v>
      </c>
      <c r="G114" s="10">
        <v>19541.666000000001</v>
      </c>
      <c r="H114" s="10">
        <v>0</v>
      </c>
      <c r="I114" s="10">
        <v>0</v>
      </c>
      <c r="J114" s="10">
        <v>0</v>
      </c>
    </row>
    <row r="115" spans="1:10" x14ac:dyDescent="0.25">
      <c r="A115" s="10">
        <v>40909</v>
      </c>
      <c r="B115" s="10">
        <f t="shared" si="1"/>
        <v>112</v>
      </c>
      <c r="C115" s="12">
        <v>25.952873</v>
      </c>
      <c r="D115" s="11">
        <v>19977.596000000001</v>
      </c>
      <c r="E115" s="10">
        <v>9.9945067999999992E-4</v>
      </c>
      <c r="F115" s="10">
        <v>10</v>
      </c>
      <c r="G115" s="10">
        <v>19538.43</v>
      </c>
      <c r="H115" s="10">
        <v>0</v>
      </c>
      <c r="I115" s="10">
        <v>0</v>
      </c>
      <c r="J115" s="10">
        <v>0</v>
      </c>
    </row>
    <row r="116" spans="1:10" x14ac:dyDescent="0.25">
      <c r="A116" s="10">
        <v>41274.25</v>
      </c>
      <c r="B116" s="10">
        <f t="shared" si="1"/>
        <v>113</v>
      </c>
      <c r="C116" s="12">
        <v>25.952873</v>
      </c>
      <c r="D116" s="11">
        <v>19974.373</v>
      </c>
      <c r="E116" s="10">
        <v>9.9945067999999992E-4</v>
      </c>
      <c r="F116" s="10">
        <v>10</v>
      </c>
      <c r="G116" s="10">
        <v>19535.226999999999</v>
      </c>
      <c r="H116" s="10">
        <v>0</v>
      </c>
      <c r="I116" s="10">
        <v>0</v>
      </c>
      <c r="J116" s="10">
        <v>0</v>
      </c>
    </row>
    <row r="117" spans="1:10" x14ac:dyDescent="0.25">
      <c r="A117" s="10">
        <v>41639.5</v>
      </c>
      <c r="B117" s="10">
        <f t="shared" si="1"/>
        <v>114</v>
      </c>
      <c r="C117" s="12">
        <v>25.952873</v>
      </c>
      <c r="D117" s="11">
        <v>19971.192999999999</v>
      </c>
      <c r="E117" s="10">
        <v>9.9945067999999992E-4</v>
      </c>
      <c r="F117" s="10">
        <v>10</v>
      </c>
      <c r="G117" s="10">
        <v>19532.065999999999</v>
      </c>
      <c r="H117" s="10">
        <v>0</v>
      </c>
      <c r="I117" s="10">
        <v>0</v>
      </c>
      <c r="J117" s="10">
        <v>0</v>
      </c>
    </row>
    <row r="118" spans="1:10" x14ac:dyDescent="0.25">
      <c r="A118" s="10">
        <v>42004.75</v>
      </c>
      <c r="B118" s="10">
        <f t="shared" si="1"/>
        <v>115</v>
      </c>
      <c r="C118" s="12">
        <v>25.952873</v>
      </c>
      <c r="D118" s="11">
        <v>19968.037</v>
      </c>
      <c r="E118" s="10">
        <v>9.9945067999999992E-4</v>
      </c>
      <c r="F118" s="10">
        <v>10</v>
      </c>
      <c r="G118" s="10">
        <v>19528.93</v>
      </c>
      <c r="H118" s="10">
        <v>0</v>
      </c>
      <c r="I118" s="10">
        <v>0</v>
      </c>
      <c r="J118" s="10">
        <v>0</v>
      </c>
    </row>
    <row r="119" spans="1:10" x14ac:dyDescent="0.25">
      <c r="A119" s="10">
        <v>42370</v>
      </c>
      <c r="B119" s="10">
        <f t="shared" si="1"/>
        <v>116</v>
      </c>
      <c r="C119" s="12">
        <v>25.952873</v>
      </c>
      <c r="D119" s="11">
        <v>19964.907999999999</v>
      </c>
      <c r="E119" s="10">
        <v>9.9945067999999992E-4</v>
      </c>
      <c r="F119" s="10">
        <v>10</v>
      </c>
      <c r="G119" s="10">
        <v>19525.82</v>
      </c>
      <c r="H119" s="10">
        <v>0</v>
      </c>
      <c r="I119" s="10">
        <v>0</v>
      </c>
      <c r="J119" s="10">
        <v>0</v>
      </c>
    </row>
    <row r="120" spans="1:10" x14ac:dyDescent="0.25">
      <c r="A120" s="10">
        <v>42735.25</v>
      </c>
      <c r="B120" s="10">
        <f t="shared" si="1"/>
        <v>117</v>
      </c>
      <c r="C120" s="12">
        <v>25.952873</v>
      </c>
      <c r="D120" s="11">
        <v>19961.815999999999</v>
      </c>
      <c r="E120" s="10">
        <v>9.9945067999999992E-4</v>
      </c>
      <c r="F120" s="10">
        <v>10</v>
      </c>
      <c r="G120" s="10">
        <v>19522.745999999999</v>
      </c>
      <c r="H120" s="10">
        <v>0</v>
      </c>
      <c r="I120" s="10">
        <v>0</v>
      </c>
      <c r="J120" s="10">
        <v>0</v>
      </c>
    </row>
    <row r="121" spans="1:10" x14ac:dyDescent="0.25">
      <c r="A121" s="10">
        <v>43100.5</v>
      </c>
      <c r="B121" s="10">
        <f t="shared" si="1"/>
        <v>118</v>
      </c>
      <c r="C121" s="12">
        <v>25.952873</v>
      </c>
      <c r="D121" s="11">
        <v>19958.759999999998</v>
      </c>
      <c r="E121" s="10">
        <v>9.9945067999999992E-4</v>
      </c>
      <c r="F121" s="10">
        <v>10</v>
      </c>
      <c r="G121" s="10">
        <v>19519.708999999999</v>
      </c>
      <c r="H121" s="10">
        <v>0</v>
      </c>
      <c r="I121" s="10">
        <v>0</v>
      </c>
      <c r="J121" s="10">
        <v>0</v>
      </c>
    </row>
    <row r="122" spans="1:10" x14ac:dyDescent="0.25">
      <c r="A122" s="10">
        <v>43465.75</v>
      </c>
      <c r="B122" s="10">
        <f t="shared" si="1"/>
        <v>119</v>
      </c>
      <c r="C122" s="12">
        <v>25.952873</v>
      </c>
      <c r="D122" s="11">
        <v>19955.738000000001</v>
      </c>
      <c r="E122" s="10">
        <v>9.9945067999999992E-4</v>
      </c>
      <c r="F122" s="10">
        <v>10</v>
      </c>
      <c r="G122" s="10">
        <v>19516.706999999999</v>
      </c>
      <c r="H122" s="10">
        <v>0</v>
      </c>
      <c r="I122" s="10">
        <v>0</v>
      </c>
      <c r="J122" s="10">
        <v>0</v>
      </c>
    </row>
    <row r="123" spans="1:10" x14ac:dyDescent="0.25">
      <c r="A123" s="10">
        <v>43831</v>
      </c>
      <c r="B123" s="10">
        <f t="shared" si="1"/>
        <v>120</v>
      </c>
      <c r="C123" s="12">
        <v>25.952873</v>
      </c>
      <c r="D123" s="11">
        <v>19952.738000000001</v>
      </c>
      <c r="E123" s="10">
        <v>9.9945067999999992E-4</v>
      </c>
      <c r="F123" s="10">
        <v>10</v>
      </c>
      <c r="G123" s="10">
        <v>19513.726999999999</v>
      </c>
      <c r="H123" s="10">
        <v>0</v>
      </c>
      <c r="I123" s="10">
        <v>0</v>
      </c>
      <c r="J123" s="10">
        <v>0</v>
      </c>
    </row>
    <row r="124" spans="1:10" x14ac:dyDescent="0.25">
      <c r="A124" s="10">
        <v>44196.25</v>
      </c>
      <c r="B124" s="10">
        <f t="shared" si="1"/>
        <v>121</v>
      </c>
      <c r="C124" s="12">
        <v>25.952873</v>
      </c>
      <c r="D124" s="11">
        <v>19949.775000000001</v>
      </c>
      <c r="E124" s="10">
        <v>9.9945067999999992E-4</v>
      </c>
      <c r="F124" s="10">
        <v>10</v>
      </c>
      <c r="G124" s="10">
        <v>19510.778999999999</v>
      </c>
      <c r="H124" s="10">
        <v>0</v>
      </c>
      <c r="I124" s="10">
        <v>0</v>
      </c>
      <c r="J124" s="10">
        <v>0</v>
      </c>
    </row>
    <row r="125" spans="1:10" x14ac:dyDescent="0.25">
      <c r="A125" s="10">
        <v>44561.5</v>
      </c>
      <c r="B125" s="10">
        <f t="shared" si="1"/>
        <v>122</v>
      </c>
      <c r="C125" s="12">
        <v>25.952873</v>
      </c>
      <c r="D125" s="11">
        <v>19946.848000000002</v>
      </c>
      <c r="E125" s="10">
        <v>9.9945067999999992E-4</v>
      </c>
      <c r="F125" s="10">
        <v>10</v>
      </c>
      <c r="G125" s="10">
        <v>19507.870999999999</v>
      </c>
      <c r="H125" s="10">
        <v>0</v>
      </c>
      <c r="I125" s="10">
        <v>0</v>
      </c>
      <c r="J125" s="10">
        <v>0</v>
      </c>
    </row>
    <row r="126" spans="1:10" x14ac:dyDescent="0.25">
      <c r="A126" s="10">
        <v>44926.75</v>
      </c>
      <c r="B126" s="10">
        <f t="shared" si="1"/>
        <v>123</v>
      </c>
      <c r="C126" s="12">
        <v>25.952873</v>
      </c>
      <c r="D126" s="11">
        <v>19943.937999999998</v>
      </c>
      <c r="E126" s="10">
        <v>9.9945067999999992E-4</v>
      </c>
      <c r="F126" s="10">
        <v>10</v>
      </c>
      <c r="G126" s="10">
        <v>19504.98</v>
      </c>
      <c r="H126" s="10">
        <v>0</v>
      </c>
      <c r="I126" s="10">
        <v>0</v>
      </c>
      <c r="J126" s="10">
        <v>0</v>
      </c>
    </row>
    <row r="127" spans="1:10" x14ac:dyDescent="0.25">
      <c r="A127" s="10">
        <v>45292</v>
      </c>
      <c r="B127" s="10">
        <f t="shared" si="1"/>
        <v>124</v>
      </c>
      <c r="C127" s="12">
        <v>25.952873</v>
      </c>
      <c r="D127" s="11">
        <v>19941.062000000002</v>
      </c>
      <c r="E127" s="10">
        <v>9.9945067999999992E-4</v>
      </c>
      <c r="F127" s="10">
        <v>10</v>
      </c>
      <c r="G127" s="10">
        <v>19502.123</v>
      </c>
      <c r="H127" s="10">
        <v>0</v>
      </c>
      <c r="I127" s="10">
        <v>0</v>
      </c>
      <c r="J127" s="10">
        <v>0</v>
      </c>
    </row>
    <row r="128" spans="1:10" x14ac:dyDescent="0.25">
      <c r="A128" s="10">
        <v>45657.25</v>
      </c>
      <c r="B128" s="10">
        <f t="shared" si="1"/>
        <v>125</v>
      </c>
      <c r="C128" s="12">
        <v>25.952873</v>
      </c>
      <c r="D128" s="11">
        <v>19938.224999999999</v>
      </c>
      <c r="E128" s="10">
        <v>9.9945067999999992E-4</v>
      </c>
      <c r="F128" s="10">
        <v>10</v>
      </c>
      <c r="G128" s="10">
        <v>19499.303</v>
      </c>
      <c r="H128" s="10">
        <v>0</v>
      </c>
      <c r="I128" s="10">
        <v>0</v>
      </c>
      <c r="J128" s="10">
        <v>0</v>
      </c>
    </row>
    <row r="129" spans="1:10" x14ac:dyDescent="0.25">
      <c r="A129" s="10">
        <v>46022.5</v>
      </c>
      <c r="B129" s="10">
        <f t="shared" si="1"/>
        <v>126</v>
      </c>
      <c r="C129" s="12">
        <v>25.952873</v>
      </c>
      <c r="D129" s="11">
        <v>19935.403999999999</v>
      </c>
      <c r="E129" s="10">
        <v>9.9945067999999992E-4</v>
      </c>
      <c r="F129" s="10">
        <v>10</v>
      </c>
      <c r="G129" s="10">
        <v>19496.5</v>
      </c>
      <c r="H129" s="10">
        <v>0</v>
      </c>
      <c r="I129" s="10">
        <v>0</v>
      </c>
      <c r="J129" s="10">
        <v>0</v>
      </c>
    </row>
    <row r="130" spans="1:10" x14ac:dyDescent="0.25">
      <c r="A130" s="10">
        <v>46387.75</v>
      </c>
      <c r="B130" s="10">
        <f t="shared" si="1"/>
        <v>127</v>
      </c>
      <c r="C130" s="12">
        <v>25.952873</v>
      </c>
      <c r="D130" s="11">
        <v>19932.616999999998</v>
      </c>
      <c r="E130" s="10">
        <v>9.9945067999999992E-4</v>
      </c>
      <c r="F130" s="10">
        <v>10</v>
      </c>
      <c r="G130" s="10">
        <v>19493.73</v>
      </c>
      <c r="H130" s="10">
        <v>0</v>
      </c>
      <c r="I130" s="10">
        <v>0</v>
      </c>
      <c r="J130" s="10">
        <v>0</v>
      </c>
    </row>
    <row r="131" spans="1:10" x14ac:dyDescent="0.25">
      <c r="A131" s="10">
        <v>46753</v>
      </c>
      <c r="B131" s="10">
        <f t="shared" si="1"/>
        <v>128</v>
      </c>
      <c r="C131" s="12">
        <v>25.952873</v>
      </c>
      <c r="D131" s="11">
        <v>19929.865000000002</v>
      </c>
      <c r="E131" s="10">
        <v>9.9945067999999992E-4</v>
      </c>
      <c r="F131" s="10">
        <v>10</v>
      </c>
      <c r="G131" s="10">
        <v>19490.993999999999</v>
      </c>
      <c r="H131" s="10">
        <v>0</v>
      </c>
      <c r="I131" s="10">
        <v>0</v>
      </c>
      <c r="J131" s="10">
        <v>0</v>
      </c>
    </row>
    <row r="132" spans="1:10" x14ac:dyDescent="0.25">
      <c r="A132" s="10">
        <v>47118.25</v>
      </c>
      <c r="B132" s="10">
        <f t="shared" si="1"/>
        <v>129</v>
      </c>
      <c r="C132" s="12">
        <v>25.952873</v>
      </c>
      <c r="D132" s="11">
        <v>19927.134999999998</v>
      </c>
      <c r="E132" s="10">
        <v>9.9945067999999992E-4</v>
      </c>
      <c r="F132" s="10">
        <v>10</v>
      </c>
      <c r="G132" s="10">
        <v>19488.280999999999</v>
      </c>
      <c r="H132" s="10">
        <v>0</v>
      </c>
      <c r="I132" s="10">
        <v>0</v>
      </c>
      <c r="J132" s="10">
        <v>0</v>
      </c>
    </row>
    <row r="133" spans="1:10" x14ac:dyDescent="0.25">
      <c r="A133" s="10">
        <v>47483.5</v>
      </c>
      <c r="B133" s="10">
        <f t="shared" ref="B133:B196" si="2">(A133-1)/365.25</f>
        <v>130</v>
      </c>
      <c r="C133" s="12">
        <v>25.952873</v>
      </c>
      <c r="D133" s="11">
        <v>19924.434000000001</v>
      </c>
      <c r="E133" s="10">
        <v>9.9945067999999992E-4</v>
      </c>
      <c r="F133" s="10">
        <v>10</v>
      </c>
      <c r="G133" s="10">
        <v>19485.598000000002</v>
      </c>
      <c r="H133" s="10">
        <v>0</v>
      </c>
      <c r="I133" s="10">
        <v>0</v>
      </c>
      <c r="J133" s="10">
        <v>0</v>
      </c>
    </row>
    <row r="134" spans="1:10" x14ac:dyDescent="0.25">
      <c r="A134" s="10">
        <v>47848.75</v>
      </c>
      <c r="B134" s="10">
        <f t="shared" si="2"/>
        <v>131</v>
      </c>
      <c r="C134" s="12">
        <v>25.952873</v>
      </c>
      <c r="D134" s="11">
        <v>19921.775000000001</v>
      </c>
      <c r="E134" s="10">
        <v>9.9945067999999992E-4</v>
      </c>
      <c r="F134" s="10">
        <v>10</v>
      </c>
      <c r="G134" s="10">
        <v>19482.953000000001</v>
      </c>
      <c r="H134" s="10">
        <v>0</v>
      </c>
      <c r="I134" s="10">
        <v>0</v>
      </c>
      <c r="J134" s="10">
        <v>0</v>
      </c>
    </row>
    <row r="135" spans="1:10" x14ac:dyDescent="0.25">
      <c r="A135" s="10">
        <v>48214</v>
      </c>
      <c r="B135" s="10">
        <f t="shared" si="2"/>
        <v>132</v>
      </c>
      <c r="C135" s="12">
        <v>25.952873</v>
      </c>
      <c r="D135" s="11">
        <v>19919.131000000001</v>
      </c>
      <c r="E135" s="10">
        <v>9.9945067999999992E-4</v>
      </c>
      <c r="F135" s="10">
        <v>10</v>
      </c>
      <c r="G135" s="10">
        <v>19480.328000000001</v>
      </c>
      <c r="H135" s="10">
        <v>0</v>
      </c>
      <c r="I135" s="10">
        <v>0</v>
      </c>
      <c r="J135" s="10">
        <v>0</v>
      </c>
    </row>
    <row r="136" spans="1:10" x14ac:dyDescent="0.25">
      <c r="A136" s="10">
        <v>48579.25</v>
      </c>
      <c r="B136" s="10">
        <f t="shared" si="2"/>
        <v>133</v>
      </c>
      <c r="C136" s="12">
        <v>25.952873</v>
      </c>
      <c r="D136" s="11">
        <v>19916.502</v>
      </c>
      <c r="E136" s="10">
        <v>9.9945067999999992E-4</v>
      </c>
      <c r="F136" s="10">
        <v>10</v>
      </c>
      <c r="G136" s="10">
        <v>19477.713</v>
      </c>
      <c r="H136" s="10">
        <v>0</v>
      </c>
      <c r="I136" s="10">
        <v>0</v>
      </c>
      <c r="J136" s="10">
        <v>0</v>
      </c>
    </row>
    <row r="137" spans="1:10" x14ac:dyDescent="0.25">
      <c r="A137" s="10">
        <v>48944.5</v>
      </c>
      <c r="B137" s="10">
        <f t="shared" si="2"/>
        <v>134</v>
      </c>
      <c r="C137" s="12">
        <v>25.952873</v>
      </c>
      <c r="D137" s="11">
        <v>19913.919999999998</v>
      </c>
      <c r="E137" s="10">
        <v>9.9945067999999992E-4</v>
      </c>
      <c r="F137" s="10">
        <v>10</v>
      </c>
      <c r="G137" s="10">
        <v>19475.148000000001</v>
      </c>
      <c r="H137" s="10">
        <v>0</v>
      </c>
      <c r="I137" s="10">
        <v>0</v>
      </c>
      <c r="J137" s="10">
        <v>0</v>
      </c>
    </row>
    <row r="138" spans="1:10" x14ac:dyDescent="0.25">
      <c r="A138" s="10">
        <v>49309.75</v>
      </c>
      <c r="B138" s="10">
        <f t="shared" si="2"/>
        <v>135</v>
      </c>
      <c r="C138" s="12">
        <v>25.952873</v>
      </c>
      <c r="D138" s="11">
        <v>19911.351999999999</v>
      </c>
      <c r="E138" s="10">
        <v>9.9945067999999992E-4</v>
      </c>
      <c r="F138" s="10">
        <v>10</v>
      </c>
      <c r="G138" s="10">
        <v>19472.596000000001</v>
      </c>
      <c r="H138" s="10">
        <v>0</v>
      </c>
      <c r="I138" s="10">
        <v>0</v>
      </c>
      <c r="J138" s="10">
        <v>0</v>
      </c>
    </row>
    <row r="139" spans="1:10" x14ac:dyDescent="0.25">
      <c r="A139" s="10">
        <v>49675</v>
      </c>
      <c r="B139" s="10">
        <f t="shared" si="2"/>
        <v>136</v>
      </c>
      <c r="C139" s="12">
        <v>25.952873</v>
      </c>
      <c r="D139" s="11">
        <v>19908.826000000001</v>
      </c>
      <c r="E139" s="10">
        <v>9.9945067999999992E-4</v>
      </c>
      <c r="F139" s="10">
        <v>10</v>
      </c>
      <c r="G139" s="10">
        <v>19470.088</v>
      </c>
      <c r="H139" s="10">
        <v>0</v>
      </c>
      <c r="I139" s="10">
        <v>0</v>
      </c>
      <c r="J139" s="10">
        <v>0</v>
      </c>
    </row>
    <row r="140" spans="1:10" x14ac:dyDescent="0.25">
      <c r="A140" s="10">
        <v>50040.25</v>
      </c>
      <c r="B140" s="10">
        <f t="shared" si="2"/>
        <v>137</v>
      </c>
      <c r="C140" s="12">
        <v>25.952873</v>
      </c>
      <c r="D140" s="11">
        <v>19906.311000000002</v>
      </c>
      <c r="E140" s="10">
        <v>9.9945067999999992E-4</v>
      </c>
      <c r="F140" s="10">
        <v>10</v>
      </c>
      <c r="G140" s="10">
        <v>19467.588</v>
      </c>
      <c r="H140" s="10">
        <v>0</v>
      </c>
      <c r="I140" s="10">
        <v>0</v>
      </c>
      <c r="J140" s="10">
        <v>0</v>
      </c>
    </row>
    <row r="141" spans="1:10" x14ac:dyDescent="0.25">
      <c r="A141" s="10">
        <v>50405.5</v>
      </c>
      <c r="B141" s="10">
        <f t="shared" si="2"/>
        <v>138</v>
      </c>
      <c r="C141" s="12">
        <v>25.952873</v>
      </c>
      <c r="D141" s="11">
        <v>19903.824000000001</v>
      </c>
      <c r="E141" s="10">
        <v>9.9945067999999992E-4</v>
      </c>
      <c r="F141" s="10">
        <v>10</v>
      </c>
      <c r="G141" s="10">
        <v>19465.116999999998</v>
      </c>
      <c r="H141" s="10">
        <v>0</v>
      </c>
      <c r="I141" s="10">
        <v>0</v>
      </c>
      <c r="J141" s="10">
        <v>0</v>
      </c>
    </row>
    <row r="142" spans="1:10" x14ac:dyDescent="0.25">
      <c r="A142" s="10">
        <v>50770.75</v>
      </c>
      <c r="B142" s="10">
        <f t="shared" si="2"/>
        <v>139</v>
      </c>
      <c r="C142" s="12">
        <v>25.952873</v>
      </c>
      <c r="D142" s="11">
        <v>19901.366999999998</v>
      </c>
      <c r="E142" s="10">
        <v>9.9945067999999992E-4</v>
      </c>
      <c r="F142" s="10">
        <v>10</v>
      </c>
      <c r="G142" s="10">
        <v>19462.673999999999</v>
      </c>
      <c r="H142" s="10">
        <v>0</v>
      </c>
      <c r="I142" s="10">
        <v>0</v>
      </c>
      <c r="J142" s="10">
        <v>0</v>
      </c>
    </row>
    <row r="143" spans="1:10" x14ac:dyDescent="0.25">
      <c r="A143" s="10">
        <v>51136</v>
      </c>
      <c r="B143" s="10">
        <f t="shared" si="2"/>
        <v>140</v>
      </c>
      <c r="C143" s="12">
        <v>25.952873</v>
      </c>
      <c r="D143" s="11">
        <v>19898.942999999999</v>
      </c>
      <c r="E143" s="10">
        <v>9.9945067999999992E-4</v>
      </c>
      <c r="F143" s="10">
        <v>10</v>
      </c>
      <c r="G143" s="10">
        <v>19460.266</v>
      </c>
      <c r="H143" s="10">
        <v>0</v>
      </c>
      <c r="I143" s="10">
        <v>0</v>
      </c>
      <c r="J143" s="10">
        <v>0</v>
      </c>
    </row>
    <row r="144" spans="1:10" x14ac:dyDescent="0.25">
      <c r="A144" s="10">
        <v>51501.25</v>
      </c>
      <c r="B144" s="10">
        <f t="shared" si="2"/>
        <v>141</v>
      </c>
      <c r="C144" s="12">
        <v>25.952873</v>
      </c>
      <c r="D144" s="11">
        <v>19896.528999999999</v>
      </c>
      <c r="E144" s="10">
        <v>9.9945067999999992E-4</v>
      </c>
      <c r="F144" s="10">
        <v>10</v>
      </c>
      <c r="G144" s="10">
        <v>19457.865000000002</v>
      </c>
      <c r="H144" s="10">
        <v>0</v>
      </c>
      <c r="I144" s="10">
        <v>0</v>
      </c>
      <c r="J144" s="10">
        <v>0</v>
      </c>
    </row>
    <row r="145" spans="1:10" x14ac:dyDescent="0.25">
      <c r="A145" s="10">
        <v>51866.5</v>
      </c>
      <c r="B145" s="10">
        <f t="shared" si="2"/>
        <v>142</v>
      </c>
      <c r="C145" s="12">
        <v>25.952873</v>
      </c>
      <c r="D145" s="11">
        <v>19894.145</v>
      </c>
      <c r="E145" s="10">
        <v>9.9945067999999992E-4</v>
      </c>
      <c r="F145" s="10">
        <v>10</v>
      </c>
      <c r="G145" s="10">
        <v>19455.498</v>
      </c>
      <c r="H145" s="10">
        <v>0</v>
      </c>
      <c r="I145" s="10">
        <v>0</v>
      </c>
      <c r="J145" s="10">
        <v>0</v>
      </c>
    </row>
    <row r="146" spans="1:10" x14ac:dyDescent="0.25">
      <c r="A146" s="10">
        <v>52231.75</v>
      </c>
      <c r="B146" s="10">
        <f t="shared" si="2"/>
        <v>143</v>
      </c>
      <c r="C146" s="12">
        <v>25.952873</v>
      </c>
      <c r="D146" s="11">
        <v>19891.791000000001</v>
      </c>
      <c r="E146" s="10">
        <v>9.9945067999999992E-4</v>
      </c>
      <c r="F146" s="10">
        <v>10</v>
      </c>
      <c r="G146" s="10">
        <v>19453.157999999999</v>
      </c>
      <c r="H146" s="10">
        <v>0</v>
      </c>
      <c r="I146" s="10">
        <v>0</v>
      </c>
      <c r="J146" s="10">
        <v>0</v>
      </c>
    </row>
    <row r="147" spans="1:10" x14ac:dyDescent="0.25">
      <c r="A147" s="10">
        <v>52597</v>
      </c>
      <c r="B147" s="10">
        <f t="shared" si="2"/>
        <v>144</v>
      </c>
      <c r="C147" s="12">
        <v>25.952873</v>
      </c>
      <c r="D147" s="11">
        <v>19889.445</v>
      </c>
      <c r="E147" s="10">
        <v>9.9945067999999992E-4</v>
      </c>
      <c r="F147" s="10">
        <v>10</v>
      </c>
      <c r="G147" s="10">
        <v>19450.828000000001</v>
      </c>
      <c r="H147" s="10">
        <v>0</v>
      </c>
      <c r="I147" s="10">
        <v>0</v>
      </c>
      <c r="J147" s="10">
        <v>0</v>
      </c>
    </row>
    <row r="148" spans="1:10" x14ac:dyDescent="0.25">
      <c r="A148" s="10">
        <v>52962.25</v>
      </c>
      <c r="B148" s="10">
        <f t="shared" si="2"/>
        <v>145</v>
      </c>
      <c r="C148" s="12">
        <v>25.952873</v>
      </c>
      <c r="D148" s="11">
        <v>19887.134999999998</v>
      </c>
      <c r="E148" s="10">
        <v>9.9945067999999992E-4</v>
      </c>
      <c r="F148" s="10">
        <v>10</v>
      </c>
      <c r="G148" s="10">
        <v>19448.530999999999</v>
      </c>
      <c r="H148" s="10">
        <v>0</v>
      </c>
      <c r="I148" s="10">
        <v>0</v>
      </c>
      <c r="J148" s="10">
        <v>0</v>
      </c>
    </row>
    <row r="149" spans="1:10" x14ac:dyDescent="0.25">
      <c r="A149" s="10">
        <v>53327.5</v>
      </c>
      <c r="B149" s="10">
        <f t="shared" si="2"/>
        <v>146</v>
      </c>
      <c r="C149" s="12">
        <v>25.952873</v>
      </c>
      <c r="D149" s="11">
        <v>19884.846000000001</v>
      </c>
      <c r="E149" s="10">
        <v>9.9945067999999992E-4</v>
      </c>
      <c r="F149" s="10">
        <v>10</v>
      </c>
      <c r="G149" s="10">
        <v>19446.256000000001</v>
      </c>
      <c r="H149" s="10">
        <v>0</v>
      </c>
      <c r="I149" s="10">
        <v>0</v>
      </c>
      <c r="J149" s="10">
        <v>0</v>
      </c>
    </row>
    <row r="150" spans="1:10" x14ac:dyDescent="0.25">
      <c r="A150" s="10">
        <v>53692.75</v>
      </c>
      <c r="B150" s="10">
        <f t="shared" si="2"/>
        <v>147</v>
      </c>
      <c r="C150" s="12">
        <v>25.952873</v>
      </c>
      <c r="D150" s="11">
        <v>19882.594000000001</v>
      </c>
      <c r="E150" s="10">
        <v>9.9945067999999992E-4</v>
      </c>
      <c r="F150" s="10">
        <v>10</v>
      </c>
      <c r="G150" s="10">
        <v>19444.02</v>
      </c>
      <c r="H150" s="10">
        <v>0</v>
      </c>
      <c r="I150" s="10">
        <v>0</v>
      </c>
      <c r="J150" s="10">
        <v>0</v>
      </c>
    </row>
    <row r="151" spans="1:10" x14ac:dyDescent="0.25">
      <c r="A151" s="10">
        <v>54058</v>
      </c>
      <c r="B151" s="10">
        <f t="shared" si="2"/>
        <v>148</v>
      </c>
      <c r="C151" s="12">
        <v>25.952873</v>
      </c>
      <c r="D151" s="11">
        <v>19880.348000000002</v>
      </c>
      <c r="E151" s="10">
        <v>9.9945067999999992E-4</v>
      </c>
      <c r="F151" s="10">
        <v>10</v>
      </c>
      <c r="G151" s="10">
        <v>19441.785</v>
      </c>
      <c r="H151" s="10">
        <v>0</v>
      </c>
      <c r="I151" s="10">
        <v>0</v>
      </c>
      <c r="J151" s="10">
        <v>0</v>
      </c>
    </row>
    <row r="152" spans="1:10" x14ac:dyDescent="0.25">
      <c r="A152" s="10">
        <v>54423.25</v>
      </c>
      <c r="B152" s="10">
        <f t="shared" si="2"/>
        <v>149</v>
      </c>
      <c r="C152" s="12">
        <v>25.952873</v>
      </c>
      <c r="D152" s="11">
        <v>19878.136999999999</v>
      </c>
      <c r="E152" s="10">
        <v>9.9945067999999992E-4</v>
      </c>
      <c r="F152" s="10">
        <v>10</v>
      </c>
      <c r="G152" s="10">
        <v>19439.588</v>
      </c>
      <c r="H152" s="10">
        <v>0</v>
      </c>
      <c r="I152" s="10">
        <v>0</v>
      </c>
      <c r="J152" s="10">
        <v>0</v>
      </c>
    </row>
    <row r="153" spans="1:10" x14ac:dyDescent="0.25">
      <c r="A153" s="10">
        <v>54788.5</v>
      </c>
      <c r="B153" s="10">
        <f t="shared" si="2"/>
        <v>150</v>
      </c>
      <c r="C153" s="12">
        <v>25.952873</v>
      </c>
      <c r="D153" s="11">
        <v>19875.936000000002</v>
      </c>
      <c r="E153" s="10">
        <v>9.9945067999999992E-4</v>
      </c>
      <c r="F153" s="10">
        <v>10</v>
      </c>
      <c r="G153" s="10">
        <v>19437.400000000001</v>
      </c>
      <c r="H153" s="10">
        <v>0</v>
      </c>
      <c r="I153" s="10">
        <v>0</v>
      </c>
      <c r="J153" s="10">
        <v>0</v>
      </c>
    </row>
    <row r="154" spans="1:10" x14ac:dyDescent="0.25">
      <c r="A154" s="10">
        <v>55153.75</v>
      </c>
      <c r="B154" s="10">
        <f t="shared" si="2"/>
        <v>151</v>
      </c>
      <c r="C154" s="12">
        <v>25.952873</v>
      </c>
      <c r="D154" s="11">
        <v>19873.775000000001</v>
      </c>
      <c r="E154" s="10">
        <v>9.9945067999999992E-4</v>
      </c>
      <c r="F154" s="10">
        <v>10</v>
      </c>
      <c r="G154" s="10">
        <v>19435.254000000001</v>
      </c>
      <c r="H154" s="10">
        <v>0</v>
      </c>
      <c r="I154" s="10">
        <v>0</v>
      </c>
      <c r="J154" s="10">
        <v>0</v>
      </c>
    </row>
    <row r="155" spans="1:10" x14ac:dyDescent="0.25">
      <c r="A155" s="10">
        <v>55519</v>
      </c>
      <c r="B155" s="10">
        <f t="shared" si="2"/>
        <v>152</v>
      </c>
      <c r="C155" s="12">
        <v>25.952873</v>
      </c>
      <c r="D155" s="11">
        <v>19871.625</v>
      </c>
      <c r="E155" s="10">
        <v>9.9945067999999992E-4</v>
      </c>
      <c r="F155" s="10">
        <v>10</v>
      </c>
      <c r="G155" s="10">
        <v>19433.116999999998</v>
      </c>
      <c r="H155" s="10">
        <v>0</v>
      </c>
      <c r="I155" s="10">
        <v>0</v>
      </c>
      <c r="J155" s="10">
        <v>0</v>
      </c>
    </row>
    <row r="156" spans="1:10" x14ac:dyDescent="0.25">
      <c r="A156" s="10">
        <v>55884.25</v>
      </c>
      <c r="B156" s="10">
        <f t="shared" si="2"/>
        <v>153</v>
      </c>
      <c r="C156" s="12">
        <v>25.952873</v>
      </c>
      <c r="D156" s="11">
        <v>19869.509999999998</v>
      </c>
      <c r="E156" s="10">
        <v>9.9945067999999992E-4</v>
      </c>
      <c r="F156" s="10">
        <v>10</v>
      </c>
      <c r="G156" s="10">
        <v>19431.018</v>
      </c>
      <c r="H156" s="10">
        <v>0</v>
      </c>
      <c r="I156" s="10">
        <v>0</v>
      </c>
      <c r="J156" s="10">
        <v>0</v>
      </c>
    </row>
    <row r="157" spans="1:10" x14ac:dyDescent="0.25">
      <c r="A157" s="10">
        <v>56249.5</v>
      </c>
      <c r="B157" s="10">
        <f t="shared" si="2"/>
        <v>154</v>
      </c>
      <c r="C157" s="12">
        <v>25.952873</v>
      </c>
      <c r="D157" s="11">
        <v>19867.401999999998</v>
      </c>
      <c r="E157" s="10">
        <v>9.9945067999999992E-4</v>
      </c>
      <c r="F157" s="10">
        <v>10</v>
      </c>
      <c r="G157" s="10">
        <v>19428.921999999999</v>
      </c>
      <c r="H157" s="10">
        <v>0</v>
      </c>
      <c r="I157" s="10">
        <v>0</v>
      </c>
      <c r="J157" s="10">
        <v>0</v>
      </c>
    </row>
    <row r="158" spans="1:10" x14ac:dyDescent="0.25">
      <c r="A158" s="10">
        <v>56614.75</v>
      </c>
      <c r="B158" s="10">
        <f t="shared" si="2"/>
        <v>155</v>
      </c>
      <c r="C158" s="12">
        <v>25.952873</v>
      </c>
      <c r="D158" s="11">
        <v>19865.307000000001</v>
      </c>
      <c r="E158" s="10">
        <v>9.9945067999999992E-4</v>
      </c>
      <c r="F158" s="10">
        <v>10</v>
      </c>
      <c r="G158" s="10">
        <v>19426.84</v>
      </c>
      <c r="H158" s="10">
        <v>0</v>
      </c>
      <c r="I158" s="10">
        <v>0</v>
      </c>
      <c r="J158" s="10">
        <v>0</v>
      </c>
    </row>
    <row r="159" spans="1:10" x14ac:dyDescent="0.25">
      <c r="A159" s="10">
        <v>56980</v>
      </c>
      <c r="B159" s="10">
        <f t="shared" si="2"/>
        <v>156</v>
      </c>
      <c r="C159" s="12">
        <v>25.952873</v>
      </c>
      <c r="D159" s="11">
        <v>19863.252</v>
      </c>
      <c r="E159" s="10">
        <v>9.9945067999999992E-4</v>
      </c>
      <c r="F159" s="10">
        <v>10</v>
      </c>
      <c r="G159" s="10">
        <v>19424.796999999999</v>
      </c>
      <c r="H159" s="10">
        <v>0</v>
      </c>
      <c r="I159" s="10">
        <v>0</v>
      </c>
      <c r="J159" s="10">
        <v>0</v>
      </c>
    </row>
    <row r="160" spans="1:10" x14ac:dyDescent="0.25">
      <c r="A160" s="10">
        <v>57345.25</v>
      </c>
      <c r="B160" s="10">
        <f t="shared" si="2"/>
        <v>157</v>
      </c>
      <c r="C160" s="12">
        <v>25.952873</v>
      </c>
      <c r="D160" s="11">
        <v>19861.208999999999</v>
      </c>
      <c r="E160" s="10">
        <v>9.9945067999999992E-4</v>
      </c>
      <c r="F160" s="10">
        <v>10</v>
      </c>
      <c r="G160" s="10">
        <v>19422.768</v>
      </c>
      <c r="H160" s="10">
        <v>0</v>
      </c>
      <c r="I160" s="10">
        <v>0</v>
      </c>
      <c r="J160" s="10">
        <v>0</v>
      </c>
    </row>
    <row r="161" spans="1:10" x14ac:dyDescent="0.25">
      <c r="A161" s="10">
        <v>57710.5</v>
      </c>
      <c r="B161" s="10">
        <f t="shared" si="2"/>
        <v>158</v>
      </c>
      <c r="C161" s="12">
        <v>25.952873</v>
      </c>
      <c r="D161" s="11">
        <v>19859.184000000001</v>
      </c>
      <c r="E161" s="10">
        <v>9.9945067999999992E-4</v>
      </c>
      <c r="F161" s="10">
        <v>10</v>
      </c>
      <c r="G161" s="10">
        <v>19420.754000000001</v>
      </c>
      <c r="H161" s="10">
        <v>0</v>
      </c>
      <c r="I161" s="10">
        <v>0</v>
      </c>
      <c r="J161" s="10">
        <v>0</v>
      </c>
    </row>
    <row r="162" spans="1:10" x14ac:dyDescent="0.25">
      <c r="A162" s="10">
        <v>58075.75</v>
      </c>
      <c r="B162" s="10">
        <f t="shared" si="2"/>
        <v>159</v>
      </c>
      <c r="C162" s="12">
        <v>25.952873</v>
      </c>
      <c r="D162" s="11">
        <v>19857.187999999998</v>
      </c>
      <c r="E162" s="10">
        <v>9.9945067999999992E-4</v>
      </c>
      <c r="F162" s="10">
        <v>10</v>
      </c>
      <c r="G162" s="10">
        <v>19418.771000000001</v>
      </c>
      <c r="H162" s="10">
        <v>0</v>
      </c>
      <c r="I162" s="10">
        <v>0</v>
      </c>
      <c r="J162" s="10">
        <v>0</v>
      </c>
    </row>
    <row r="163" spans="1:10" x14ac:dyDescent="0.25">
      <c r="A163" s="10">
        <v>58441</v>
      </c>
      <c r="B163" s="10">
        <f t="shared" si="2"/>
        <v>160</v>
      </c>
      <c r="C163" s="12">
        <v>25.952873</v>
      </c>
      <c r="D163" s="11">
        <v>19855.224999999999</v>
      </c>
      <c r="E163" s="10">
        <v>9.9945067999999992E-4</v>
      </c>
      <c r="F163" s="10">
        <v>10</v>
      </c>
      <c r="G163" s="10">
        <v>19416.822</v>
      </c>
      <c r="H163" s="10">
        <v>0</v>
      </c>
      <c r="I163" s="10">
        <v>0</v>
      </c>
      <c r="J163" s="10">
        <v>0</v>
      </c>
    </row>
    <row r="164" spans="1:10" x14ac:dyDescent="0.25">
      <c r="A164" s="10">
        <v>58806.25</v>
      </c>
      <c r="B164" s="10">
        <f t="shared" si="2"/>
        <v>161</v>
      </c>
      <c r="C164" s="12">
        <v>25.952873</v>
      </c>
      <c r="D164" s="11">
        <v>19853.248</v>
      </c>
      <c r="E164" s="10">
        <v>9.9945067999999992E-4</v>
      </c>
      <c r="F164" s="10">
        <v>10</v>
      </c>
      <c r="G164" s="10">
        <v>19414.855</v>
      </c>
      <c r="H164" s="10">
        <v>0</v>
      </c>
      <c r="I164" s="10">
        <v>0</v>
      </c>
      <c r="J164" s="10">
        <v>0</v>
      </c>
    </row>
    <row r="165" spans="1:10" x14ac:dyDescent="0.25">
      <c r="A165" s="10">
        <v>59171.5</v>
      </c>
      <c r="B165" s="10">
        <f t="shared" si="2"/>
        <v>162</v>
      </c>
      <c r="C165" s="12">
        <v>25.952873</v>
      </c>
      <c r="D165" s="11">
        <v>19851.322</v>
      </c>
      <c r="E165" s="10">
        <v>9.9945067999999992E-4</v>
      </c>
      <c r="F165" s="10">
        <v>10</v>
      </c>
      <c r="G165" s="10">
        <v>19412.942999999999</v>
      </c>
      <c r="H165" s="10">
        <v>0</v>
      </c>
      <c r="I165" s="10">
        <v>0</v>
      </c>
      <c r="J165" s="10">
        <v>0</v>
      </c>
    </row>
    <row r="166" spans="1:10" x14ac:dyDescent="0.25">
      <c r="A166" s="10">
        <v>59536.75</v>
      </c>
      <c r="B166" s="10">
        <f t="shared" si="2"/>
        <v>163</v>
      </c>
      <c r="C166" s="12">
        <v>25.952873</v>
      </c>
      <c r="D166" s="11">
        <v>19849.403999999999</v>
      </c>
      <c r="E166" s="10">
        <v>9.9945067999999992E-4</v>
      </c>
      <c r="F166" s="10">
        <v>10</v>
      </c>
      <c r="G166" s="10">
        <v>19411.037</v>
      </c>
      <c r="H166" s="10">
        <v>0</v>
      </c>
      <c r="I166" s="10">
        <v>0</v>
      </c>
      <c r="J166" s="10">
        <v>0</v>
      </c>
    </row>
    <row r="167" spans="1:10" x14ac:dyDescent="0.25">
      <c r="A167" s="10">
        <v>59902</v>
      </c>
      <c r="B167" s="10">
        <f t="shared" si="2"/>
        <v>164</v>
      </c>
      <c r="C167" s="12">
        <v>25.952873</v>
      </c>
      <c r="D167" s="11">
        <v>19847.508000000002</v>
      </c>
      <c r="E167" s="10">
        <v>9.9945067999999992E-4</v>
      </c>
      <c r="F167" s="10">
        <v>10</v>
      </c>
      <c r="G167" s="10">
        <v>19409.153999999999</v>
      </c>
      <c r="H167" s="10">
        <v>0</v>
      </c>
      <c r="I167" s="10">
        <v>0</v>
      </c>
      <c r="J167" s="10">
        <v>0</v>
      </c>
    </row>
    <row r="168" spans="1:10" x14ac:dyDescent="0.25">
      <c r="A168" s="10">
        <v>60267.25</v>
      </c>
      <c r="B168" s="10">
        <f t="shared" si="2"/>
        <v>165</v>
      </c>
      <c r="C168" s="12">
        <v>25.952873</v>
      </c>
      <c r="D168" s="11">
        <v>19845.627</v>
      </c>
      <c r="E168" s="10">
        <v>9.9945067999999992E-4</v>
      </c>
      <c r="F168" s="10">
        <v>10</v>
      </c>
      <c r="G168" s="10">
        <v>19407.285</v>
      </c>
      <c r="H168" s="10">
        <v>0</v>
      </c>
      <c r="I168" s="10">
        <v>0</v>
      </c>
      <c r="J168" s="10">
        <v>0</v>
      </c>
    </row>
    <row r="169" spans="1:10" x14ac:dyDescent="0.25">
      <c r="A169" s="10">
        <v>60632.5</v>
      </c>
      <c r="B169" s="10">
        <f t="shared" si="2"/>
        <v>166</v>
      </c>
      <c r="C169" s="12">
        <v>25.952873</v>
      </c>
      <c r="D169" s="11">
        <v>19843.768</v>
      </c>
      <c r="E169" s="10">
        <v>9.9945067999999992E-4</v>
      </c>
      <c r="F169" s="10">
        <v>10</v>
      </c>
      <c r="G169" s="10">
        <v>19405.437999999998</v>
      </c>
      <c r="H169" s="10">
        <v>0</v>
      </c>
      <c r="I169" s="10">
        <v>0</v>
      </c>
      <c r="J169" s="10">
        <v>0</v>
      </c>
    </row>
    <row r="170" spans="1:10" x14ac:dyDescent="0.25">
      <c r="A170" s="10">
        <v>60997.75</v>
      </c>
      <c r="B170" s="10">
        <f t="shared" si="2"/>
        <v>167</v>
      </c>
      <c r="C170" s="12">
        <v>25.952873</v>
      </c>
      <c r="D170" s="11">
        <v>19841.928</v>
      </c>
      <c r="E170" s="10">
        <v>9.9945067999999992E-4</v>
      </c>
      <c r="F170" s="10">
        <v>10</v>
      </c>
      <c r="G170" s="10">
        <v>19403.609</v>
      </c>
      <c r="H170" s="10">
        <v>0</v>
      </c>
      <c r="I170" s="10">
        <v>0</v>
      </c>
      <c r="J170" s="10">
        <v>0</v>
      </c>
    </row>
    <row r="171" spans="1:10" x14ac:dyDescent="0.25">
      <c r="A171" s="10">
        <v>61363</v>
      </c>
      <c r="B171" s="10">
        <f t="shared" si="2"/>
        <v>168</v>
      </c>
      <c r="C171" s="12">
        <v>25.952873</v>
      </c>
      <c r="D171" s="11">
        <v>19840.109</v>
      </c>
      <c r="E171" s="10">
        <v>9.9945067999999992E-4</v>
      </c>
      <c r="F171" s="10">
        <v>10</v>
      </c>
      <c r="G171" s="10">
        <v>19401.800999999999</v>
      </c>
      <c r="H171" s="10">
        <v>0</v>
      </c>
      <c r="I171" s="10">
        <v>0</v>
      </c>
      <c r="J171" s="10">
        <v>0</v>
      </c>
    </row>
    <row r="172" spans="1:10" x14ac:dyDescent="0.25">
      <c r="A172" s="10">
        <v>61728.25</v>
      </c>
      <c r="B172" s="10">
        <f t="shared" si="2"/>
        <v>169</v>
      </c>
      <c r="C172" s="12">
        <v>25.952873</v>
      </c>
      <c r="D172" s="11">
        <v>19838.311000000002</v>
      </c>
      <c r="E172" s="10">
        <v>9.9945067999999992E-4</v>
      </c>
      <c r="F172" s="10">
        <v>10</v>
      </c>
      <c r="G172" s="10">
        <v>19400.013999999999</v>
      </c>
      <c r="H172" s="10">
        <v>0</v>
      </c>
      <c r="I172" s="10">
        <v>0</v>
      </c>
      <c r="J172" s="10">
        <v>0</v>
      </c>
    </row>
    <row r="173" spans="1:10" x14ac:dyDescent="0.25">
      <c r="A173" s="10">
        <v>62093.5</v>
      </c>
      <c r="B173" s="10">
        <f t="shared" si="2"/>
        <v>170</v>
      </c>
      <c r="C173" s="12">
        <v>25.952873</v>
      </c>
      <c r="D173" s="11">
        <v>19836.523000000001</v>
      </c>
      <c r="E173" s="10">
        <v>9.9945067999999992E-4</v>
      </c>
      <c r="F173" s="10">
        <v>10</v>
      </c>
      <c r="G173" s="10">
        <v>19398.238000000001</v>
      </c>
      <c r="H173" s="10">
        <v>0</v>
      </c>
      <c r="I173" s="10">
        <v>0</v>
      </c>
      <c r="J173" s="10">
        <v>0</v>
      </c>
    </row>
    <row r="174" spans="1:10" x14ac:dyDescent="0.25">
      <c r="A174" s="10">
        <v>62458.75</v>
      </c>
      <c r="B174" s="10">
        <f t="shared" si="2"/>
        <v>171</v>
      </c>
      <c r="C174" s="12">
        <v>25.952873</v>
      </c>
      <c r="D174" s="11">
        <v>19834.758000000002</v>
      </c>
      <c r="E174" s="10">
        <v>9.9945067999999992E-4</v>
      </c>
      <c r="F174" s="10">
        <v>10</v>
      </c>
      <c r="G174" s="10">
        <v>19396.484</v>
      </c>
      <c r="H174" s="10">
        <v>0</v>
      </c>
      <c r="I174" s="10">
        <v>0</v>
      </c>
      <c r="J174" s="10">
        <v>0</v>
      </c>
    </row>
    <row r="175" spans="1:10" x14ac:dyDescent="0.25">
      <c r="A175" s="10">
        <v>62824</v>
      </c>
      <c r="B175" s="10">
        <f t="shared" si="2"/>
        <v>172</v>
      </c>
      <c r="C175" s="12">
        <v>25.952873</v>
      </c>
      <c r="D175" s="11">
        <v>19833.009999999998</v>
      </c>
      <c r="E175" s="10">
        <v>9.9945067999999992E-4</v>
      </c>
      <c r="F175" s="10">
        <v>10</v>
      </c>
      <c r="G175" s="10">
        <v>19394.745999999999</v>
      </c>
      <c r="H175" s="10">
        <v>0</v>
      </c>
      <c r="I175" s="10">
        <v>0</v>
      </c>
      <c r="J175" s="10">
        <v>0</v>
      </c>
    </row>
    <row r="176" spans="1:10" x14ac:dyDescent="0.25">
      <c r="A176" s="10">
        <v>63189.25</v>
      </c>
      <c r="B176" s="10">
        <f t="shared" si="2"/>
        <v>173</v>
      </c>
      <c r="C176" s="12">
        <v>25.952873</v>
      </c>
      <c r="D176" s="11">
        <v>19831.282999999999</v>
      </c>
      <c r="E176" s="10">
        <v>9.9945067999999992E-4</v>
      </c>
      <c r="F176" s="10">
        <v>10</v>
      </c>
      <c r="G176" s="10">
        <v>19393.028999999999</v>
      </c>
      <c r="H176" s="10">
        <v>0</v>
      </c>
      <c r="I176" s="10">
        <v>0</v>
      </c>
      <c r="J176" s="10">
        <v>0</v>
      </c>
    </row>
    <row r="177" spans="1:10" x14ac:dyDescent="0.25">
      <c r="A177" s="10">
        <v>63554.5</v>
      </c>
      <c r="B177" s="10">
        <f t="shared" si="2"/>
        <v>174</v>
      </c>
      <c r="C177" s="12">
        <v>25.952873</v>
      </c>
      <c r="D177" s="11">
        <v>19829.578000000001</v>
      </c>
      <c r="E177" s="10">
        <v>9.9945067999999992E-4</v>
      </c>
      <c r="F177" s="10">
        <v>10</v>
      </c>
      <c r="G177" s="10">
        <v>19391.335999999999</v>
      </c>
      <c r="H177" s="10">
        <v>0</v>
      </c>
      <c r="I177" s="10">
        <v>0</v>
      </c>
      <c r="J177" s="10">
        <v>0</v>
      </c>
    </row>
    <row r="178" spans="1:10" x14ac:dyDescent="0.25">
      <c r="A178" s="10">
        <v>63919.75</v>
      </c>
      <c r="B178" s="10">
        <f t="shared" si="2"/>
        <v>175</v>
      </c>
      <c r="C178" s="12">
        <v>25.952873</v>
      </c>
      <c r="D178" s="11">
        <v>19827.877</v>
      </c>
      <c r="E178" s="10">
        <v>9.9945067999999992E-4</v>
      </c>
      <c r="F178" s="10">
        <v>10</v>
      </c>
      <c r="G178" s="10">
        <v>19389.645</v>
      </c>
      <c r="H178" s="10">
        <v>0</v>
      </c>
      <c r="I178" s="10">
        <v>0</v>
      </c>
      <c r="J178" s="10">
        <v>0</v>
      </c>
    </row>
    <row r="179" spans="1:10" x14ac:dyDescent="0.25">
      <c r="A179" s="10">
        <v>64285</v>
      </c>
      <c r="B179" s="10">
        <f t="shared" si="2"/>
        <v>176</v>
      </c>
      <c r="C179" s="12">
        <v>25.952873</v>
      </c>
      <c r="D179" s="11">
        <v>19826.213</v>
      </c>
      <c r="E179" s="10">
        <v>9.9945067999999992E-4</v>
      </c>
      <c r="F179" s="10">
        <v>10</v>
      </c>
      <c r="G179" s="10">
        <v>19387.991999999998</v>
      </c>
      <c r="H179" s="10">
        <v>0</v>
      </c>
      <c r="I179" s="10">
        <v>0</v>
      </c>
      <c r="J179" s="10">
        <v>0</v>
      </c>
    </row>
    <row r="180" spans="1:10" x14ac:dyDescent="0.25">
      <c r="A180" s="10">
        <v>64650.25</v>
      </c>
      <c r="B180" s="10">
        <f t="shared" si="2"/>
        <v>177</v>
      </c>
      <c r="C180" s="12">
        <v>25.952873</v>
      </c>
      <c r="D180" s="11">
        <v>19824.544999999998</v>
      </c>
      <c r="E180" s="10">
        <v>9.9945067999999992E-4</v>
      </c>
      <c r="F180" s="10">
        <v>10</v>
      </c>
      <c r="G180" s="10">
        <v>19386.335999999999</v>
      </c>
      <c r="H180" s="10">
        <v>0</v>
      </c>
      <c r="I180" s="10">
        <v>0</v>
      </c>
      <c r="J180" s="10">
        <v>0</v>
      </c>
    </row>
    <row r="181" spans="1:10" x14ac:dyDescent="0.25">
      <c r="A181" s="10">
        <v>65015.5</v>
      </c>
      <c r="B181" s="10">
        <f t="shared" si="2"/>
        <v>178</v>
      </c>
      <c r="C181" s="12">
        <v>25.952873</v>
      </c>
      <c r="D181" s="11">
        <v>19822.918000000001</v>
      </c>
      <c r="E181" s="10">
        <v>9.9945067999999992E-4</v>
      </c>
      <c r="F181" s="10">
        <v>10</v>
      </c>
      <c r="G181" s="10">
        <v>19384.719000000001</v>
      </c>
      <c r="H181" s="10">
        <v>0</v>
      </c>
      <c r="I181" s="10">
        <v>0</v>
      </c>
      <c r="J181" s="10">
        <v>0</v>
      </c>
    </row>
    <row r="182" spans="1:10" x14ac:dyDescent="0.25">
      <c r="A182" s="10">
        <v>65380.75</v>
      </c>
      <c r="B182" s="10">
        <f t="shared" si="2"/>
        <v>179</v>
      </c>
      <c r="C182" s="12">
        <v>25.952873</v>
      </c>
      <c r="D182" s="11">
        <v>19821.287</v>
      </c>
      <c r="E182" s="10">
        <v>9.9945067999999992E-4</v>
      </c>
      <c r="F182" s="10">
        <v>10</v>
      </c>
      <c r="G182" s="10">
        <v>19383.098000000002</v>
      </c>
      <c r="H182" s="10">
        <v>0</v>
      </c>
      <c r="I182" s="10">
        <v>0</v>
      </c>
      <c r="J182" s="10">
        <v>0</v>
      </c>
    </row>
    <row r="183" spans="1:10" x14ac:dyDescent="0.25">
      <c r="A183" s="10">
        <v>65746</v>
      </c>
      <c r="B183" s="10">
        <f t="shared" si="2"/>
        <v>180</v>
      </c>
      <c r="C183" s="12">
        <v>25.952873</v>
      </c>
      <c r="D183" s="11">
        <v>19819.673999999999</v>
      </c>
      <c r="E183" s="10">
        <v>9.9945067999999992E-4</v>
      </c>
      <c r="F183" s="10">
        <v>10</v>
      </c>
      <c r="G183" s="10">
        <v>19381.493999999999</v>
      </c>
      <c r="H183" s="10">
        <v>0</v>
      </c>
      <c r="I183" s="10">
        <v>0</v>
      </c>
      <c r="J183" s="10">
        <v>0</v>
      </c>
    </row>
    <row r="184" spans="1:10" x14ac:dyDescent="0.25">
      <c r="A184" s="10">
        <v>66111.25</v>
      </c>
      <c r="B184" s="10">
        <f t="shared" si="2"/>
        <v>181</v>
      </c>
      <c r="C184" s="12">
        <v>25.952873</v>
      </c>
      <c r="D184" s="11">
        <v>19818.088</v>
      </c>
      <c r="E184" s="10">
        <v>9.9945067999999992E-4</v>
      </c>
      <c r="F184" s="10">
        <v>10</v>
      </c>
      <c r="G184" s="10">
        <v>19379.919999999998</v>
      </c>
      <c r="H184" s="10">
        <v>0</v>
      </c>
      <c r="I184" s="10">
        <v>0</v>
      </c>
      <c r="J184" s="10">
        <v>0</v>
      </c>
    </row>
    <row r="185" spans="1:10" x14ac:dyDescent="0.25">
      <c r="A185" s="10">
        <v>66476.5</v>
      </c>
      <c r="B185" s="10">
        <f t="shared" si="2"/>
        <v>182</v>
      </c>
      <c r="C185" s="12">
        <v>25.952873</v>
      </c>
      <c r="D185" s="11">
        <v>19816.509999999998</v>
      </c>
      <c r="E185" s="10">
        <v>9.9945067999999992E-4</v>
      </c>
      <c r="F185" s="10">
        <v>10</v>
      </c>
      <c r="G185" s="10">
        <v>19378.351999999999</v>
      </c>
      <c r="H185" s="10">
        <v>0</v>
      </c>
      <c r="I185" s="10">
        <v>0</v>
      </c>
      <c r="J185" s="10">
        <v>0</v>
      </c>
    </row>
    <row r="186" spans="1:10" x14ac:dyDescent="0.25">
      <c r="A186" s="10">
        <v>66841.75</v>
      </c>
      <c r="B186" s="10">
        <f t="shared" si="2"/>
        <v>183</v>
      </c>
      <c r="C186" s="12">
        <v>25.952873</v>
      </c>
      <c r="D186" s="11">
        <v>19814.953000000001</v>
      </c>
      <c r="E186" s="10">
        <v>9.9945067999999992E-4</v>
      </c>
      <c r="F186" s="10">
        <v>10</v>
      </c>
      <c r="G186" s="10">
        <v>19376.805</v>
      </c>
      <c r="H186" s="10">
        <v>0</v>
      </c>
      <c r="I186" s="10">
        <v>0</v>
      </c>
      <c r="J186" s="10">
        <v>0</v>
      </c>
    </row>
    <row r="187" spans="1:10" x14ac:dyDescent="0.25">
      <c r="A187" s="10">
        <v>67207</v>
      </c>
      <c r="B187" s="10">
        <f t="shared" si="2"/>
        <v>184</v>
      </c>
      <c r="C187" s="12">
        <v>25.952873</v>
      </c>
      <c r="D187" s="11">
        <v>19813.412</v>
      </c>
      <c r="E187" s="10">
        <v>9.9945067999999992E-4</v>
      </c>
      <c r="F187" s="10">
        <v>10</v>
      </c>
      <c r="G187" s="10">
        <v>19375.273000000001</v>
      </c>
      <c r="H187" s="10">
        <v>0</v>
      </c>
      <c r="I187" s="10">
        <v>0</v>
      </c>
      <c r="J187" s="10">
        <v>0</v>
      </c>
    </row>
    <row r="188" spans="1:10" x14ac:dyDescent="0.25">
      <c r="A188" s="10">
        <v>67572.25</v>
      </c>
      <c r="B188" s="10">
        <f t="shared" si="2"/>
        <v>185</v>
      </c>
      <c r="C188" s="12">
        <v>25.952873</v>
      </c>
      <c r="D188" s="11">
        <v>19811.893</v>
      </c>
      <c r="E188" s="10">
        <v>9.9945067999999992E-4</v>
      </c>
      <c r="F188" s="10">
        <v>10</v>
      </c>
      <c r="G188" s="10">
        <v>19373.763999999999</v>
      </c>
      <c r="H188" s="10">
        <v>0</v>
      </c>
      <c r="I188" s="10">
        <v>0</v>
      </c>
      <c r="J188" s="10">
        <v>0</v>
      </c>
    </row>
    <row r="189" spans="1:10" x14ac:dyDescent="0.25">
      <c r="A189" s="10">
        <v>67937.5</v>
      </c>
      <c r="B189" s="10">
        <f t="shared" si="2"/>
        <v>186</v>
      </c>
      <c r="C189" s="12">
        <v>25.952873</v>
      </c>
      <c r="D189" s="11">
        <v>19810.373</v>
      </c>
      <c r="E189" s="10">
        <v>9.9945067999999992E-4</v>
      </c>
      <c r="F189" s="10">
        <v>10</v>
      </c>
      <c r="G189" s="10">
        <v>19372.252</v>
      </c>
      <c r="H189" s="10">
        <v>0</v>
      </c>
      <c r="I189" s="10">
        <v>0</v>
      </c>
      <c r="J189" s="10">
        <v>0</v>
      </c>
    </row>
    <row r="190" spans="1:10" x14ac:dyDescent="0.25">
      <c r="A190" s="10">
        <v>68302.75</v>
      </c>
      <c r="B190" s="10">
        <f t="shared" si="2"/>
        <v>187</v>
      </c>
      <c r="C190" s="12">
        <v>25.952873</v>
      </c>
      <c r="D190" s="11">
        <v>19808.883000000002</v>
      </c>
      <c r="E190" s="10">
        <v>9.9945067999999992E-4</v>
      </c>
      <c r="F190" s="10">
        <v>10</v>
      </c>
      <c r="G190" s="10">
        <v>19370.771000000001</v>
      </c>
      <c r="H190" s="10">
        <v>0</v>
      </c>
      <c r="I190" s="10">
        <v>0</v>
      </c>
      <c r="J190" s="10">
        <v>0</v>
      </c>
    </row>
    <row r="191" spans="1:10" x14ac:dyDescent="0.25">
      <c r="A191" s="10">
        <v>68668</v>
      </c>
      <c r="B191" s="10">
        <f t="shared" si="2"/>
        <v>188</v>
      </c>
      <c r="C191" s="12">
        <v>25.952873</v>
      </c>
      <c r="D191" s="11">
        <v>19807.403999999999</v>
      </c>
      <c r="E191" s="10">
        <v>9.9945067999999992E-4</v>
      </c>
      <c r="F191" s="10">
        <v>10</v>
      </c>
      <c r="G191" s="10">
        <v>19369.303</v>
      </c>
      <c r="H191" s="10">
        <v>0</v>
      </c>
      <c r="I191" s="10">
        <v>0</v>
      </c>
      <c r="J191" s="10">
        <v>0</v>
      </c>
    </row>
    <row r="192" spans="1:10" x14ac:dyDescent="0.25">
      <c r="A192" s="10">
        <v>69033.25</v>
      </c>
      <c r="B192" s="10">
        <f t="shared" si="2"/>
        <v>189</v>
      </c>
      <c r="C192" s="12">
        <v>25.952873</v>
      </c>
      <c r="D192" s="11">
        <v>19805.942999999999</v>
      </c>
      <c r="E192" s="10">
        <v>9.9945067999999992E-4</v>
      </c>
      <c r="F192" s="10">
        <v>10</v>
      </c>
      <c r="G192" s="10">
        <v>19367.849999999999</v>
      </c>
      <c r="H192" s="10">
        <v>0</v>
      </c>
      <c r="I192" s="10">
        <v>0</v>
      </c>
      <c r="J192" s="10">
        <v>0</v>
      </c>
    </row>
    <row r="193" spans="1:10" x14ac:dyDescent="0.25">
      <c r="A193" s="10">
        <v>69398.5</v>
      </c>
      <c r="B193" s="10">
        <f t="shared" si="2"/>
        <v>190</v>
      </c>
      <c r="C193" s="12">
        <v>25.952873</v>
      </c>
      <c r="D193" s="11">
        <v>19804.495999999999</v>
      </c>
      <c r="E193" s="10">
        <v>9.9945067999999992E-4</v>
      </c>
      <c r="F193" s="10">
        <v>10</v>
      </c>
      <c r="G193" s="10">
        <v>19366.412</v>
      </c>
      <c r="H193" s="10">
        <v>0</v>
      </c>
      <c r="I193" s="10">
        <v>0</v>
      </c>
      <c r="J193" s="10">
        <v>0</v>
      </c>
    </row>
    <row r="194" spans="1:10" x14ac:dyDescent="0.25">
      <c r="A194" s="10">
        <v>69763.75</v>
      </c>
      <c r="B194" s="10">
        <f t="shared" si="2"/>
        <v>191</v>
      </c>
      <c r="C194" s="12">
        <v>25.952873</v>
      </c>
      <c r="D194" s="11">
        <v>19803.059000000001</v>
      </c>
      <c r="E194" s="10">
        <v>9.9945067999999992E-4</v>
      </c>
      <c r="F194" s="10">
        <v>10</v>
      </c>
      <c r="G194" s="10">
        <v>19364.984</v>
      </c>
      <c r="H194" s="10">
        <v>0</v>
      </c>
      <c r="I194" s="10">
        <v>0</v>
      </c>
      <c r="J194" s="10">
        <v>0</v>
      </c>
    </row>
    <row r="195" spans="1:10" x14ac:dyDescent="0.25">
      <c r="A195" s="10">
        <v>70129</v>
      </c>
      <c r="B195" s="10">
        <f t="shared" si="2"/>
        <v>192</v>
      </c>
      <c r="C195" s="12">
        <v>25.952873</v>
      </c>
      <c r="D195" s="11">
        <v>19801.645</v>
      </c>
      <c r="E195" s="10">
        <v>9.9945067999999992E-4</v>
      </c>
      <c r="F195" s="10">
        <v>10</v>
      </c>
      <c r="G195" s="10">
        <v>19363.580000000002</v>
      </c>
      <c r="H195" s="10">
        <v>0</v>
      </c>
      <c r="I195" s="10">
        <v>0</v>
      </c>
      <c r="J195" s="10">
        <v>0</v>
      </c>
    </row>
    <row r="196" spans="1:10" x14ac:dyDescent="0.25">
      <c r="A196" s="10">
        <v>70494.25</v>
      </c>
      <c r="B196" s="10">
        <f t="shared" si="2"/>
        <v>193</v>
      </c>
      <c r="C196" s="12">
        <v>25.952873</v>
      </c>
      <c r="D196" s="11">
        <v>19800.234</v>
      </c>
      <c r="E196" s="10">
        <v>9.9945067999999992E-4</v>
      </c>
      <c r="F196" s="10">
        <v>10</v>
      </c>
      <c r="G196" s="10">
        <v>19362.178</v>
      </c>
      <c r="H196" s="10">
        <v>0</v>
      </c>
      <c r="I196" s="10">
        <v>0</v>
      </c>
      <c r="J196" s="10">
        <v>0</v>
      </c>
    </row>
    <row r="197" spans="1:10" x14ac:dyDescent="0.25">
      <c r="A197" s="10">
        <v>70859.5</v>
      </c>
      <c r="B197" s="10">
        <f t="shared" ref="B197:B203" si="3">(A197-1)/365.25</f>
        <v>194</v>
      </c>
      <c r="C197" s="12">
        <v>25.952873</v>
      </c>
      <c r="D197" s="11">
        <v>19798.849999999999</v>
      </c>
      <c r="E197" s="10">
        <v>9.9945067999999992E-4</v>
      </c>
      <c r="F197" s="10">
        <v>10</v>
      </c>
      <c r="G197" s="10">
        <v>19360.800999999999</v>
      </c>
      <c r="H197" s="10">
        <v>0</v>
      </c>
      <c r="I197" s="10">
        <v>0</v>
      </c>
      <c r="J197" s="10">
        <v>0</v>
      </c>
    </row>
    <row r="198" spans="1:10" x14ac:dyDescent="0.25">
      <c r="A198" s="10">
        <v>71224.75</v>
      </c>
      <c r="B198" s="10">
        <f t="shared" si="3"/>
        <v>195</v>
      </c>
      <c r="C198" s="12">
        <v>25.952873</v>
      </c>
      <c r="D198" s="11">
        <v>19797.465</v>
      </c>
      <c r="E198" s="10">
        <v>9.9945067999999992E-4</v>
      </c>
      <c r="F198" s="10">
        <v>10</v>
      </c>
      <c r="G198" s="10">
        <v>19359.425999999999</v>
      </c>
      <c r="H198" s="10">
        <v>0</v>
      </c>
      <c r="I198" s="10">
        <v>0</v>
      </c>
      <c r="J198" s="10">
        <v>0</v>
      </c>
    </row>
    <row r="199" spans="1:10" x14ac:dyDescent="0.25">
      <c r="A199" s="10">
        <v>71590</v>
      </c>
      <c r="B199" s="10">
        <f t="shared" si="3"/>
        <v>196</v>
      </c>
      <c r="C199" s="12">
        <v>25.952873</v>
      </c>
      <c r="D199" s="11">
        <v>19796.109</v>
      </c>
      <c r="E199" s="10">
        <v>9.9945067999999992E-4</v>
      </c>
      <c r="F199" s="10">
        <v>10</v>
      </c>
      <c r="G199" s="10">
        <v>19358.080000000002</v>
      </c>
      <c r="H199" s="10">
        <v>0</v>
      </c>
      <c r="I199" s="10">
        <v>0</v>
      </c>
      <c r="J199" s="10">
        <v>0</v>
      </c>
    </row>
    <row r="200" spans="1:10" x14ac:dyDescent="0.25">
      <c r="A200" s="10">
        <v>71955.25</v>
      </c>
      <c r="B200" s="10">
        <f t="shared" si="3"/>
        <v>197</v>
      </c>
      <c r="C200" s="12">
        <v>25.952873</v>
      </c>
      <c r="D200" s="11">
        <v>19794.756000000001</v>
      </c>
      <c r="E200" s="10">
        <v>9.9945067999999992E-4</v>
      </c>
      <c r="F200" s="10">
        <v>10</v>
      </c>
      <c r="G200" s="10">
        <v>19356.732</v>
      </c>
      <c r="H200" s="10">
        <v>0</v>
      </c>
      <c r="I200" s="10">
        <v>0</v>
      </c>
      <c r="J200" s="10">
        <v>0</v>
      </c>
    </row>
    <row r="201" spans="1:10" x14ac:dyDescent="0.25">
      <c r="A201" s="10">
        <v>72320.5</v>
      </c>
      <c r="B201" s="10">
        <f t="shared" si="3"/>
        <v>198</v>
      </c>
      <c r="C201" s="12">
        <v>25.952873</v>
      </c>
      <c r="D201" s="11">
        <v>19793.423999999999</v>
      </c>
      <c r="E201" s="10">
        <v>9.9945067999999992E-4</v>
      </c>
      <c r="F201" s="10">
        <v>10</v>
      </c>
      <c r="G201" s="10">
        <v>19355.41</v>
      </c>
      <c r="H201" s="10">
        <v>0</v>
      </c>
      <c r="I201" s="10">
        <v>0</v>
      </c>
      <c r="J201" s="10">
        <v>0</v>
      </c>
    </row>
    <row r="202" spans="1:10" x14ac:dyDescent="0.25">
      <c r="A202" s="10">
        <v>72685.75</v>
      </c>
      <c r="B202" s="10">
        <f t="shared" si="3"/>
        <v>199</v>
      </c>
      <c r="C202" s="12">
        <v>25.952873</v>
      </c>
      <c r="D202" s="11">
        <v>19792.101999999999</v>
      </c>
      <c r="E202" s="10">
        <v>9.9945067999999992E-4</v>
      </c>
      <c r="F202" s="10">
        <v>10</v>
      </c>
      <c r="G202" s="10">
        <v>19354.098000000002</v>
      </c>
      <c r="H202" s="10">
        <v>0</v>
      </c>
      <c r="I202" s="10">
        <v>0</v>
      </c>
      <c r="J202" s="10">
        <v>0</v>
      </c>
    </row>
    <row r="203" spans="1:10" x14ac:dyDescent="0.25">
      <c r="A203" s="10">
        <v>73051</v>
      </c>
      <c r="B203" s="10">
        <f t="shared" si="3"/>
        <v>200</v>
      </c>
      <c r="C203" s="12">
        <v>25.952873</v>
      </c>
      <c r="D203" s="11">
        <v>19790.796999999999</v>
      </c>
      <c r="E203" s="10">
        <v>9.9945067999999992E-4</v>
      </c>
      <c r="F203" s="10">
        <v>10</v>
      </c>
      <c r="G203" s="10">
        <v>19352.800999999999</v>
      </c>
      <c r="H203" s="10">
        <v>0</v>
      </c>
      <c r="I203" s="10">
        <v>0</v>
      </c>
      <c r="J203" s="10">
        <v>0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C5835-4EF0-4314-9F1B-48A43B9386AE}">
  <dimension ref="A1:Q83"/>
  <sheetViews>
    <sheetView workbookViewId="0">
      <pane ySplit="2" topLeftCell="A3" activePane="bottomLeft" state="frozen"/>
      <selection pane="bottomLeft" activeCell="A3" sqref="A3"/>
    </sheetView>
  </sheetViews>
  <sheetFormatPr defaultRowHeight="15" x14ac:dyDescent="0.25"/>
  <cols>
    <col min="5" max="5" width="9.140625" style="5"/>
    <col min="8" max="8" width="9.140625" style="5"/>
  </cols>
  <sheetData>
    <row r="1" spans="1:17" x14ac:dyDescent="0.25">
      <c r="A1" t="s">
        <v>27</v>
      </c>
      <c r="B1" t="s">
        <v>28</v>
      </c>
      <c r="C1" t="s">
        <v>29</v>
      </c>
      <c r="D1" t="s">
        <v>30</v>
      </c>
      <c r="E1" s="5" t="s">
        <v>31</v>
      </c>
      <c r="F1" t="s">
        <v>32</v>
      </c>
      <c r="G1" t="s">
        <v>33</v>
      </c>
      <c r="H1" s="5" t="s">
        <v>34</v>
      </c>
      <c r="I1" t="s">
        <v>35</v>
      </c>
      <c r="J1" t="s">
        <v>36</v>
      </c>
      <c r="K1" t="s">
        <v>30</v>
      </c>
      <c r="L1" t="s">
        <v>30</v>
      </c>
      <c r="M1" t="s">
        <v>30</v>
      </c>
      <c r="N1" t="s">
        <v>30</v>
      </c>
      <c r="O1" t="s">
        <v>37</v>
      </c>
      <c r="P1" t="s">
        <v>37</v>
      </c>
    </row>
    <row r="2" spans="1:17" x14ac:dyDescent="0.25">
      <c r="D2" t="s">
        <v>38</v>
      </c>
      <c r="E2" s="5" t="s">
        <v>39</v>
      </c>
      <c r="F2" t="s">
        <v>40</v>
      </c>
      <c r="G2" t="s">
        <v>41</v>
      </c>
      <c r="H2" s="5" t="s">
        <v>40</v>
      </c>
      <c r="I2" t="s">
        <v>42</v>
      </c>
      <c r="J2" t="s">
        <v>43</v>
      </c>
      <c r="K2" t="s">
        <v>44</v>
      </c>
      <c r="L2" t="s">
        <v>45</v>
      </c>
      <c r="M2" t="s">
        <v>46</v>
      </c>
      <c r="N2" t="s">
        <v>47</v>
      </c>
      <c r="O2" t="s">
        <v>48</v>
      </c>
      <c r="P2" t="s">
        <v>49</v>
      </c>
    </row>
    <row r="4" spans="1:17" x14ac:dyDescent="0.25">
      <c r="A4">
        <v>1</v>
      </c>
      <c r="B4">
        <v>1</v>
      </c>
      <c r="C4">
        <v>40</v>
      </c>
      <c r="D4">
        <v>1</v>
      </c>
      <c r="E4" s="5">
        <v>1</v>
      </c>
      <c r="F4" s="1">
        <v>20000</v>
      </c>
      <c r="G4" s="1">
        <v>843.72</v>
      </c>
      <c r="H4" s="6">
        <v>19156</v>
      </c>
      <c r="I4" s="1">
        <v>0</v>
      </c>
      <c r="J4" s="1">
        <v>0</v>
      </c>
      <c r="K4" s="1">
        <v>0</v>
      </c>
      <c r="L4" s="1">
        <v>34.149099999999997</v>
      </c>
      <c r="M4" s="1">
        <v>9.9949999999999995E-4</v>
      </c>
      <c r="N4" s="1">
        <v>10</v>
      </c>
      <c r="O4" s="1">
        <v>80470</v>
      </c>
      <c r="P4" s="1">
        <v>3.44E-2</v>
      </c>
      <c r="Q4" s="1"/>
    </row>
    <row r="5" spans="1:17" x14ac:dyDescent="0.25">
      <c r="A5">
        <v>1</v>
      </c>
      <c r="B5">
        <v>2</v>
      </c>
      <c r="C5">
        <v>40</v>
      </c>
      <c r="D5">
        <v>1</v>
      </c>
      <c r="E5" s="5">
        <v>2</v>
      </c>
      <c r="F5" s="1">
        <v>19156</v>
      </c>
      <c r="G5" s="1">
        <v>503.25</v>
      </c>
      <c r="H5" s="6">
        <v>18653</v>
      </c>
      <c r="I5" s="1">
        <v>0</v>
      </c>
      <c r="J5" s="1">
        <v>0</v>
      </c>
      <c r="K5" s="1">
        <v>0</v>
      </c>
      <c r="L5" s="1">
        <v>34.045400000000001</v>
      </c>
      <c r="M5" s="1">
        <v>9.9949999999999995E-4</v>
      </c>
      <c r="N5" s="1">
        <v>10</v>
      </c>
      <c r="O5" s="1">
        <v>80470</v>
      </c>
      <c r="P5" s="1">
        <v>2.052E-2</v>
      </c>
      <c r="Q5" s="1"/>
    </row>
    <row r="6" spans="1:17" x14ac:dyDescent="0.25">
      <c r="A6">
        <v>1</v>
      </c>
      <c r="B6">
        <v>3</v>
      </c>
      <c r="C6">
        <v>40</v>
      </c>
      <c r="D6">
        <v>1</v>
      </c>
      <c r="E6" s="5">
        <v>3</v>
      </c>
      <c r="F6" s="1">
        <v>18653</v>
      </c>
      <c r="G6" s="1">
        <v>423.43</v>
      </c>
      <c r="H6" s="6">
        <v>18230</v>
      </c>
      <c r="I6" s="1">
        <v>0</v>
      </c>
      <c r="J6" s="1">
        <v>0</v>
      </c>
      <c r="K6" s="1">
        <v>0</v>
      </c>
      <c r="L6" s="1">
        <v>33.941600000000001</v>
      </c>
      <c r="M6" s="1">
        <v>9.9949999999999995E-4</v>
      </c>
      <c r="N6" s="1">
        <v>10</v>
      </c>
      <c r="O6" s="1">
        <v>80470</v>
      </c>
      <c r="P6" s="1">
        <v>1.7260000000000001E-2</v>
      </c>
      <c r="Q6" s="1"/>
    </row>
    <row r="7" spans="1:17" x14ac:dyDescent="0.25">
      <c r="A7">
        <v>1</v>
      </c>
      <c r="B7">
        <v>4</v>
      </c>
      <c r="C7">
        <v>40</v>
      </c>
      <c r="D7">
        <v>1</v>
      </c>
      <c r="E7" s="5">
        <v>4</v>
      </c>
      <c r="F7" s="1">
        <v>18230</v>
      </c>
      <c r="G7" s="1">
        <v>372.37</v>
      </c>
      <c r="H7" s="6">
        <v>17857</v>
      </c>
      <c r="I7" s="1">
        <v>0</v>
      </c>
      <c r="J7" s="1">
        <v>0</v>
      </c>
      <c r="K7" s="1">
        <v>0</v>
      </c>
      <c r="L7" s="1">
        <v>33.837899999999998</v>
      </c>
      <c r="M7" s="1">
        <v>9.9949999999999995E-4</v>
      </c>
      <c r="N7" s="1">
        <v>10</v>
      </c>
      <c r="O7" s="1">
        <v>80470</v>
      </c>
      <c r="P7" s="1">
        <v>1.5180000000000001E-2</v>
      </c>
      <c r="Q7" s="1"/>
    </row>
    <row r="8" spans="1:17" x14ac:dyDescent="0.25">
      <c r="A8">
        <v>1</v>
      </c>
      <c r="B8">
        <v>5</v>
      </c>
      <c r="C8">
        <v>40</v>
      </c>
      <c r="D8">
        <v>1</v>
      </c>
      <c r="E8" s="5">
        <v>5</v>
      </c>
      <c r="F8" s="1">
        <v>17857</v>
      </c>
      <c r="G8" s="1">
        <v>333.97</v>
      </c>
      <c r="H8" s="6">
        <v>17523</v>
      </c>
      <c r="I8" s="1">
        <v>0</v>
      </c>
      <c r="J8" s="1">
        <v>0</v>
      </c>
      <c r="K8" s="1">
        <v>0</v>
      </c>
      <c r="L8" s="1">
        <v>33.734099999999998</v>
      </c>
      <c r="M8" s="1">
        <v>9.9949999999999995E-4</v>
      </c>
      <c r="N8" s="1">
        <v>10</v>
      </c>
      <c r="O8" s="1">
        <v>80470</v>
      </c>
      <c r="P8" s="1">
        <v>1.362E-2</v>
      </c>
      <c r="Q8" s="1"/>
    </row>
    <row r="9" spans="1:17" x14ac:dyDescent="0.25">
      <c r="A9">
        <v>1</v>
      </c>
      <c r="B9">
        <v>6</v>
      </c>
      <c r="C9">
        <v>40</v>
      </c>
      <c r="D9">
        <v>1</v>
      </c>
      <c r="E9" s="5">
        <v>6</v>
      </c>
      <c r="F9" s="1">
        <v>17523</v>
      </c>
      <c r="G9" s="1">
        <v>303.31</v>
      </c>
      <c r="H9" s="6">
        <v>17220</v>
      </c>
      <c r="I9" s="1">
        <v>0</v>
      </c>
      <c r="J9" s="1">
        <v>0</v>
      </c>
      <c r="K9" s="1">
        <v>0</v>
      </c>
      <c r="L9" s="1">
        <v>33.630400000000002</v>
      </c>
      <c r="M9" s="1">
        <v>9.9949999999999995E-4</v>
      </c>
      <c r="N9" s="1">
        <v>10</v>
      </c>
      <c r="O9" s="1">
        <v>80470</v>
      </c>
      <c r="P9" s="1">
        <v>1.2370000000000001E-2</v>
      </c>
      <c r="Q9" s="1"/>
    </row>
    <row r="10" spans="1:17" x14ac:dyDescent="0.25">
      <c r="A10">
        <v>1</v>
      </c>
      <c r="B10">
        <v>7</v>
      </c>
      <c r="C10">
        <v>40</v>
      </c>
      <c r="D10">
        <v>1</v>
      </c>
      <c r="E10" s="5">
        <v>7</v>
      </c>
      <c r="F10" s="1">
        <v>17220</v>
      </c>
      <c r="G10" s="1">
        <v>277.83</v>
      </c>
      <c r="H10" s="6">
        <v>16942</v>
      </c>
      <c r="I10" s="1">
        <v>0</v>
      </c>
      <c r="J10" s="1">
        <v>0</v>
      </c>
      <c r="K10" s="1">
        <v>0</v>
      </c>
      <c r="L10" s="1">
        <v>33.526600000000002</v>
      </c>
      <c r="M10" s="1">
        <v>9.9949999999999995E-4</v>
      </c>
      <c r="N10" s="1">
        <v>10</v>
      </c>
      <c r="O10" s="1">
        <v>80470</v>
      </c>
      <c r="P10" s="1">
        <v>1.133E-2</v>
      </c>
      <c r="Q10" s="1"/>
    </row>
    <row r="11" spans="1:17" x14ac:dyDescent="0.25">
      <c r="A11">
        <v>1</v>
      </c>
      <c r="B11">
        <v>8</v>
      </c>
      <c r="C11">
        <v>40</v>
      </c>
      <c r="D11">
        <v>1</v>
      </c>
      <c r="E11" s="5">
        <v>8</v>
      </c>
      <c r="F11" s="1">
        <v>16942</v>
      </c>
      <c r="G11" s="1">
        <v>256.02999999999997</v>
      </c>
      <c r="H11" s="6">
        <v>16686</v>
      </c>
      <c r="I11" s="1">
        <v>0</v>
      </c>
      <c r="J11" s="1">
        <v>0</v>
      </c>
      <c r="K11" s="1">
        <v>0</v>
      </c>
      <c r="L11" s="1">
        <v>33.422899999999998</v>
      </c>
      <c r="M11" s="1">
        <v>9.9949999999999995E-4</v>
      </c>
      <c r="N11" s="1">
        <v>10</v>
      </c>
      <c r="O11" s="1">
        <v>80470</v>
      </c>
      <c r="P11" s="1">
        <v>1.044E-2</v>
      </c>
      <c r="Q11" s="1"/>
    </row>
    <row r="12" spans="1:17" x14ac:dyDescent="0.25">
      <c r="A12">
        <v>1</v>
      </c>
      <c r="B12">
        <v>9</v>
      </c>
      <c r="C12">
        <v>40</v>
      </c>
      <c r="D12">
        <v>1</v>
      </c>
      <c r="E12" s="5">
        <v>9</v>
      </c>
      <c r="F12" s="1">
        <v>16686</v>
      </c>
      <c r="G12" s="1">
        <v>237.06</v>
      </c>
      <c r="H12" s="6">
        <v>16449</v>
      </c>
      <c r="I12" s="1">
        <v>0</v>
      </c>
      <c r="J12" s="1">
        <v>0</v>
      </c>
      <c r="K12" s="1">
        <v>0</v>
      </c>
      <c r="L12" s="1">
        <v>33.319099999999999</v>
      </c>
      <c r="M12" s="1">
        <v>9.9949999999999995E-4</v>
      </c>
      <c r="N12" s="1">
        <v>10</v>
      </c>
      <c r="O12" s="1">
        <v>80470</v>
      </c>
      <c r="P12" s="1">
        <v>9.6659999999999992E-3</v>
      </c>
      <c r="Q12" s="1"/>
    </row>
    <row r="13" spans="1:17" x14ac:dyDescent="0.25">
      <c r="A13">
        <v>1</v>
      </c>
      <c r="B13">
        <v>10</v>
      </c>
      <c r="C13">
        <v>40</v>
      </c>
      <c r="D13">
        <v>1</v>
      </c>
      <c r="E13" s="5">
        <v>10</v>
      </c>
      <c r="F13" s="1">
        <v>16449</v>
      </c>
      <c r="G13" s="1">
        <v>220.24</v>
      </c>
      <c r="H13" s="6">
        <v>16229</v>
      </c>
      <c r="I13" s="1">
        <v>0</v>
      </c>
      <c r="J13" s="1">
        <v>0</v>
      </c>
      <c r="K13" s="1">
        <v>0</v>
      </c>
      <c r="L13" s="1">
        <v>33.215400000000002</v>
      </c>
      <c r="M13" s="1">
        <v>9.9949999999999995E-4</v>
      </c>
      <c r="N13" s="1">
        <v>10</v>
      </c>
      <c r="O13" s="1">
        <v>80470</v>
      </c>
      <c r="P13" s="1">
        <v>8.9800000000000001E-3</v>
      </c>
      <c r="Q13" s="1"/>
    </row>
    <row r="14" spans="1:17" x14ac:dyDescent="0.25">
      <c r="A14">
        <v>1</v>
      </c>
      <c r="B14">
        <v>11</v>
      </c>
      <c r="C14">
        <v>40</v>
      </c>
      <c r="D14">
        <v>1</v>
      </c>
      <c r="E14" s="5">
        <v>11</v>
      </c>
      <c r="F14" s="1">
        <v>16229</v>
      </c>
      <c r="G14" s="1">
        <v>205.21</v>
      </c>
      <c r="H14" s="6">
        <v>16024</v>
      </c>
      <c r="I14" s="1">
        <v>0</v>
      </c>
      <c r="J14" s="1">
        <v>0</v>
      </c>
      <c r="K14" s="1">
        <v>0</v>
      </c>
      <c r="L14" s="1">
        <v>33.111600000000003</v>
      </c>
      <c r="M14" s="1">
        <v>9.9949999999999995E-4</v>
      </c>
      <c r="N14" s="1">
        <v>10</v>
      </c>
      <c r="O14" s="1">
        <v>80470</v>
      </c>
      <c r="P14" s="1">
        <v>8.3669999999999994E-3</v>
      </c>
      <c r="Q14" s="1"/>
    </row>
    <row r="15" spans="1:17" x14ac:dyDescent="0.25">
      <c r="A15">
        <v>1</v>
      </c>
      <c r="B15">
        <v>12</v>
      </c>
      <c r="C15">
        <v>40</v>
      </c>
      <c r="D15">
        <v>1</v>
      </c>
      <c r="E15" s="5">
        <v>12</v>
      </c>
      <c r="F15" s="1">
        <v>16024</v>
      </c>
      <c r="G15" s="1">
        <v>191.58</v>
      </c>
      <c r="H15" s="6">
        <v>15832</v>
      </c>
      <c r="I15" s="1">
        <v>0</v>
      </c>
      <c r="J15" s="1">
        <v>0</v>
      </c>
      <c r="K15" s="1">
        <v>0</v>
      </c>
      <c r="L15" s="1">
        <v>33.007899999999999</v>
      </c>
      <c r="M15" s="1">
        <v>9.9949999999999995E-4</v>
      </c>
      <c r="N15" s="1">
        <v>10</v>
      </c>
      <c r="O15" s="1">
        <v>80470</v>
      </c>
      <c r="P15" s="1">
        <v>7.8110000000000002E-3</v>
      </c>
      <c r="Q15" s="1"/>
    </row>
    <row r="16" spans="1:17" x14ac:dyDescent="0.25">
      <c r="A16">
        <v>1</v>
      </c>
      <c r="B16">
        <v>13</v>
      </c>
      <c r="C16">
        <v>40</v>
      </c>
      <c r="D16">
        <v>1</v>
      </c>
      <c r="E16" s="5">
        <v>13</v>
      </c>
      <c r="F16" s="1">
        <v>15832</v>
      </c>
      <c r="G16" s="1">
        <v>179.19</v>
      </c>
      <c r="H16" s="6">
        <v>15653</v>
      </c>
      <c r="I16" s="1">
        <v>0</v>
      </c>
      <c r="J16" s="1">
        <v>0</v>
      </c>
      <c r="K16" s="1">
        <v>0</v>
      </c>
      <c r="L16" s="1">
        <v>32.9041</v>
      </c>
      <c r="M16" s="1">
        <v>9.9949999999999995E-4</v>
      </c>
      <c r="N16" s="1">
        <v>10</v>
      </c>
      <c r="O16" s="1">
        <v>80470</v>
      </c>
      <c r="P16" s="1">
        <v>7.306E-3</v>
      </c>
      <c r="Q16" s="1"/>
    </row>
    <row r="17" spans="1:17" x14ac:dyDescent="0.25">
      <c r="A17">
        <v>1</v>
      </c>
      <c r="B17">
        <v>14</v>
      </c>
      <c r="C17">
        <v>40</v>
      </c>
      <c r="D17">
        <v>1</v>
      </c>
      <c r="E17" s="5">
        <v>14</v>
      </c>
      <c r="F17" s="1">
        <v>15653</v>
      </c>
      <c r="G17" s="1">
        <v>167.84</v>
      </c>
      <c r="H17" s="6">
        <v>15485</v>
      </c>
      <c r="I17" s="1">
        <v>0</v>
      </c>
      <c r="J17" s="1">
        <v>0</v>
      </c>
      <c r="K17" s="1">
        <v>0</v>
      </c>
      <c r="L17" s="1">
        <v>32.800400000000003</v>
      </c>
      <c r="M17" s="1">
        <v>9.9949999999999995E-4</v>
      </c>
      <c r="N17" s="1">
        <v>10</v>
      </c>
      <c r="O17" s="1">
        <v>80470</v>
      </c>
      <c r="P17" s="1">
        <v>6.8430000000000001E-3</v>
      </c>
      <c r="Q17" s="1"/>
    </row>
    <row r="18" spans="1:17" x14ac:dyDescent="0.25">
      <c r="A18">
        <v>1</v>
      </c>
      <c r="B18">
        <v>15</v>
      </c>
      <c r="C18">
        <v>40</v>
      </c>
      <c r="D18">
        <v>1</v>
      </c>
      <c r="E18" s="5">
        <v>15</v>
      </c>
      <c r="F18" s="1">
        <v>15485</v>
      </c>
      <c r="G18" s="1">
        <v>157.35</v>
      </c>
      <c r="H18" s="6">
        <v>15328</v>
      </c>
      <c r="I18" s="1">
        <v>0</v>
      </c>
      <c r="J18" s="1">
        <v>0</v>
      </c>
      <c r="K18" s="1">
        <v>0</v>
      </c>
      <c r="L18" s="1">
        <v>32.696599999999997</v>
      </c>
      <c r="M18" s="1">
        <v>9.9949999999999995E-4</v>
      </c>
      <c r="N18" s="1">
        <v>10</v>
      </c>
      <c r="O18" s="1">
        <v>80470</v>
      </c>
      <c r="P18" s="1">
        <v>6.4159999999999998E-3</v>
      </c>
      <c r="Q18" s="1"/>
    </row>
    <row r="19" spans="1:17" x14ac:dyDescent="0.25">
      <c r="A19">
        <v>1</v>
      </c>
      <c r="B19">
        <v>16</v>
      </c>
      <c r="C19">
        <v>40</v>
      </c>
      <c r="D19">
        <v>1</v>
      </c>
      <c r="E19" s="5">
        <v>16</v>
      </c>
      <c r="F19" s="1">
        <v>15328</v>
      </c>
      <c r="G19" s="1">
        <v>147.69</v>
      </c>
      <c r="H19" s="6">
        <v>15180</v>
      </c>
      <c r="I19" s="1">
        <v>0</v>
      </c>
      <c r="J19" s="1">
        <v>0</v>
      </c>
      <c r="K19" s="1">
        <v>0</v>
      </c>
      <c r="L19" s="1">
        <v>32.5929</v>
      </c>
      <c r="M19" s="1">
        <v>9.9949999999999995E-4</v>
      </c>
      <c r="N19" s="1">
        <v>10</v>
      </c>
      <c r="O19" s="1">
        <v>80470</v>
      </c>
      <c r="P19" s="1">
        <v>6.0219999999999996E-3</v>
      </c>
      <c r="Q19" s="1"/>
    </row>
    <row r="20" spans="1:17" x14ac:dyDescent="0.25">
      <c r="A20">
        <v>1</v>
      </c>
      <c r="B20">
        <v>17</v>
      </c>
      <c r="C20">
        <v>40</v>
      </c>
      <c r="D20">
        <v>1</v>
      </c>
      <c r="E20" s="5">
        <v>17</v>
      </c>
      <c r="F20" s="1">
        <v>15180</v>
      </c>
      <c r="G20" s="1">
        <v>138.69</v>
      </c>
      <c r="H20" s="6">
        <v>15041</v>
      </c>
      <c r="I20" s="1">
        <v>0</v>
      </c>
      <c r="J20" s="1">
        <v>0</v>
      </c>
      <c r="K20" s="1">
        <v>0</v>
      </c>
      <c r="L20" s="1">
        <v>32.489100000000001</v>
      </c>
      <c r="M20" s="1">
        <v>9.9949999999999995E-4</v>
      </c>
      <c r="N20" s="1">
        <v>10</v>
      </c>
      <c r="O20" s="1">
        <v>80470</v>
      </c>
      <c r="P20" s="1">
        <v>5.6550000000000003E-3</v>
      </c>
      <c r="Q20" s="1"/>
    </row>
    <row r="21" spans="1:17" x14ac:dyDescent="0.25">
      <c r="A21">
        <v>1</v>
      </c>
      <c r="B21">
        <v>18</v>
      </c>
      <c r="C21">
        <v>40</v>
      </c>
      <c r="D21">
        <v>1</v>
      </c>
      <c r="E21" s="5">
        <v>18</v>
      </c>
      <c r="F21" s="1">
        <v>15041</v>
      </c>
      <c r="G21" s="1">
        <v>130.37</v>
      </c>
      <c r="H21" s="6">
        <v>14911</v>
      </c>
      <c r="I21" s="1">
        <v>0</v>
      </c>
      <c r="J21" s="1">
        <v>0</v>
      </c>
      <c r="K21" s="1">
        <v>0</v>
      </c>
      <c r="L21" s="1">
        <v>32.385399999999997</v>
      </c>
      <c r="M21" s="1">
        <v>9.9949999999999995E-4</v>
      </c>
      <c r="N21" s="1">
        <v>10</v>
      </c>
      <c r="O21" s="1">
        <v>80470</v>
      </c>
      <c r="P21" s="1">
        <v>5.3150000000000003E-3</v>
      </c>
      <c r="Q21" s="1"/>
    </row>
    <row r="22" spans="1:17" x14ac:dyDescent="0.25">
      <c r="A22">
        <v>1</v>
      </c>
      <c r="B22">
        <v>19</v>
      </c>
      <c r="C22">
        <v>40</v>
      </c>
      <c r="D22">
        <v>1</v>
      </c>
      <c r="E22" s="5">
        <v>19</v>
      </c>
      <c r="F22" s="1">
        <v>14911</v>
      </c>
      <c r="G22" s="1">
        <v>122.58</v>
      </c>
      <c r="H22" s="6">
        <v>14788</v>
      </c>
      <c r="I22" s="1">
        <v>0</v>
      </c>
      <c r="J22" s="1">
        <v>0</v>
      </c>
      <c r="K22" s="1">
        <v>0</v>
      </c>
      <c r="L22" s="1">
        <v>32.281599999999997</v>
      </c>
      <c r="M22" s="1">
        <v>9.9949999999999995E-4</v>
      </c>
      <c r="N22" s="1">
        <v>10</v>
      </c>
      <c r="O22" s="1">
        <v>80470</v>
      </c>
      <c r="P22" s="1">
        <v>4.9979999999999998E-3</v>
      </c>
      <c r="Q22" s="1"/>
    </row>
    <row r="23" spans="1:17" x14ac:dyDescent="0.25">
      <c r="A23">
        <v>1</v>
      </c>
      <c r="B23">
        <v>20</v>
      </c>
      <c r="C23">
        <v>40</v>
      </c>
      <c r="D23">
        <v>1</v>
      </c>
      <c r="E23" s="5">
        <v>20</v>
      </c>
      <c r="F23" s="1">
        <v>14788</v>
      </c>
      <c r="G23" s="1">
        <v>115.37</v>
      </c>
      <c r="H23" s="6">
        <v>14673</v>
      </c>
      <c r="I23" s="1">
        <v>0</v>
      </c>
      <c r="J23" s="1">
        <v>0</v>
      </c>
      <c r="K23" s="1">
        <v>0</v>
      </c>
      <c r="L23" s="1">
        <v>32.177900000000001</v>
      </c>
      <c r="M23" s="1">
        <v>9.9949999999999995E-4</v>
      </c>
      <c r="N23" s="1">
        <v>10</v>
      </c>
      <c r="O23" s="1">
        <v>80470</v>
      </c>
      <c r="P23" s="1">
        <v>4.7039999999999998E-3</v>
      </c>
      <c r="Q23" s="1"/>
    </row>
    <row r="24" spans="1:17" x14ac:dyDescent="0.25">
      <c r="A24">
        <v>1</v>
      </c>
      <c r="B24">
        <v>21</v>
      </c>
      <c r="C24">
        <v>40</v>
      </c>
      <c r="D24">
        <v>1</v>
      </c>
      <c r="E24" s="5">
        <v>21</v>
      </c>
      <c r="F24" s="1">
        <v>14673</v>
      </c>
      <c r="G24" s="1">
        <v>108.62</v>
      </c>
      <c r="H24" s="6">
        <v>14564</v>
      </c>
      <c r="I24" s="1">
        <v>0</v>
      </c>
      <c r="J24" s="1">
        <v>0</v>
      </c>
      <c r="K24" s="1">
        <v>0</v>
      </c>
      <c r="L24" s="1">
        <v>32.074100000000001</v>
      </c>
      <c r="M24" s="1">
        <v>9.9949999999999995E-4</v>
      </c>
      <c r="N24" s="1">
        <v>10</v>
      </c>
      <c r="O24" s="1">
        <v>80470</v>
      </c>
      <c r="P24" s="1">
        <v>4.4289999999999998E-3</v>
      </c>
      <c r="Q24" s="1"/>
    </row>
    <row r="25" spans="1:17" x14ac:dyDescent="0.25">
      <c r="A25">
        <v>1</v>
      </c>
      <c r="B25">
        <v>22</v>
      </c>
      <c r="C25">
        <v>40</v>
      </c>
      <c r="D25">
        <v>1</v>
      </c>
      <c r="E25" s="5">
        <v>22</v>
      </c>
      <c r="F25" s="1">
        <v>14564</v>
      </c>
      <c r="G25" s="1">
        <v>102.38</v>
      </c>
      <c r="H25" s="6">
        <v>14462</v>
      </c>
      <c r="I25" s="1">
        <v>0</v>
      </c>
      <c r="J25" s="1">
        <v>0</v>
      </c>
      <c r="K25" s="1">
        <v>0</v>
      </c>
      <c r="L25" s="1">
        <v>31.970400000000001</v>
      </c>
      <c r="M25" s="1">
        <v>9.9949999999999995E-4</v>
      </c>
      <c r="N25" s="1">
        <v>10</v>
      </c>
      <c r="O25" s="1">
        <v>80470</v>
      </c>
      <c r="P25" s="1">
        <v>4.1739999999999998E-3</v>
      </c>
      <c r="Q25" s="1"/>
    </row>
    <row r="26" spans="1:17" x14ac:dyDescent="0.25">
      <c r="A26">
        <v>1</v>
      </c>
      <c r="B26">
        <v>23</v>
      </c>
      <c r="C26">
        <v>40</v>
      </c>
      <c r="D26">
        <v>1</v>
      </c>
      <c r="E26" s="5">
        <v>23</v>
      </c>
      <c r="F26" s="1">
        <v>14462</v>
      </c>
      <c r="G26" s="1">
        <v>96.578999999999994</v>
      </c>
      <c r="H26" s="6">
        <v>14365</v>
      </c>
      <c r="I26" s="1">
        <v>0</v>
      </c>
      <c r="J26" s="1">
        <v>0</v>
      </c>
      <c r="K26" s="1">
        <v>0</v>
      </c>
      <c r="L26" s="1">
        <v>31.866599999999998</v>
      </c>
      <c r="M26" s="1">
        <v>9.9949999999999995E-4</v>
      </c>
      <c r="N26" s="1">
        <v>10</v>
      </c>
      <c r="O26" s="1">
        <v>80470</v>
      </c>
      <c r="P26" s="1">
        <v>3.9379999999999997E-3</v>
      </c>
      <c r="Q26" s="1"/>
    </row>
    <row r="27" spans="1:17" x14ac:dyDescent="0.25">
      <c r="A27">
        <v>1</v>
      </c>
      <c r="B27">
        <v>24</v>
      </c>
      <c r="C27">
        <v>40</v>
      </c>
      <c r="D27">
        <v>1</v>
      </c>
      <c r="E27" s="5">
        <v>24</v>
      </c>
      <c r="F27" s="1">
        <v>14365</v>
      </c>
      <c r="G27" s="1">
        <v>91.228999999999999</v>
      </c>
      <c r="H27" s="6">
        <v>14274</v>
      </c>
      <c r="I27" s="1">
        <v>0</v>
      </c>
      <c r="J27" s="1">
        <v>0</v>
      </c>
      <c r="K27" s="1">
        <v>0</v>
      </c>
      <c r="L27" s="1">
        <v>31.762899999999998</v>
      </c>
      <c r="M27" s="1">
        <v>9.9949999999999995E-4</v>
      </c>
      <c r="N27" s="1">
        <v>10</v>
      </c>
      <c r="O27" s="1">
        <v>80470</v>
      </c>
      <c r="P27" s="1">
        <v>3.7200000000000002E-3</v>
      </c>
      <c r="Q27" s="1"/>
    </row>
    <row r="28" spans="1:17" x14ac:dyDescent="0.25">
      <c r="A28">
        <v>1</v>
      </c>
      <c r="B28">
        <v>25</v>
      </c>
      <c r="C28">
        <v>40</v>
      </c>
      <c r="D28">
        <v>1</v>
      </c>
      <c r="E28" s="5">
        <v>25</v>
      </c>
      <c r="F28" s="1">
        <v>14274</v>
      </c>
      <c r="G28" s="1">
        <v>86.32</v>
      </c>
      <c r="H28" s="6">
        <v>14188</v>
      </c>
      <c r="I28" s="1">
        <v>0</v>
      </c>
      <c r="J28" s="1">
        <v>0</v>
      </c>
      <c r="K28" s="1">
        <v>0</v>
      </c>
      <c r="L28" s="1">
        <v>31.659099999999999</v>
      </c>
      <c r="M28" s="1">
        <v>9.9949999999999995E-4</v>
      </c>
      <c r="N28" s="1">
        <v>10</v>
      </c>
      <c r="O28" s="1">
        <v>80470</v>
      </c>
      <c r="P28" s="1">
        <v>3.519E-3</v>
      </c>
      <c r="Q28" s="1"/>
    </row>
    <row r="29" spans="1:17" x14ac:dyDescent="0.25">
      <c r="A29">
        <v>1</v>
      </c>
      <c r="B29">
        <v>26</v>
      </c>
      <c r="C29">
        <v>40</v>
      </c>
      <c r="D29">
        <v>1</v>
      </c>
      <c r="E29" s="5">
        <v>26</v>
      </c>
      <c r="F29" s="1">
        <v>14188</v>
      </c>
      <c r="G29" s="1">
        <v>81.850999999999999</v>
      </c>
      <c r="H29" s="6">
        <v>14106</v>
      </c>
      <c r="I29" s="1">
        <v>0</v>
      </c>
      <c r="J29" s="1">
        <v>0</v>
      </c>
      <c r="K29" s="1">
        <v>0</v>
      </c>
      <c r="L29" s="1">
        <v>31.555399999999999</v>
      </c>
      <c r="M29" s="1">
        <v>9.9949999999999995E-4</v>
      </c>
      <c r="N29" s="1">
        <v>10</v>
      </c>
      <c r="O29" s="1">
        <v>80470</v>
      </c>
      <c r="P29" s="1">
        <v>3.3370000000000001E-3</v>
      </c>
      <c r="Q29" s="1"/>
    </row>
    <row r="30" spans="1:17" x14ac:dyDescent="0.25">
      <c r="A30">
        <v>1</v>
      </c>
      <c r="B30">
        <v>27</v>
      </c>
      <c r="C30">
        <v>40</v>
      </c>
      <c r="D30">
        <v>1</v>
      </c>
      <c r="E30" s="5">
        <v>27</v>
      </c>
      <c r="F30" s="1">
        <v>14106</v>
      </c>
      <c r="G30" s="1">
        <v>77.825999999999993</v>
      </c>
      <c r="H30" s="6">
        <v>14028</v>
      </c>
      <c r="I30" s="1">
        <v>0</v>
      </c>
      <c r="J30" s="1">
        <v>0</v>
      </c>
      <c r="K30" s="1">
        <v>0</v>
      </c>
      <c r="L30" s="1">
        <v>31.451599999999999</v>
      </c>
      <c r="M30" s="1">
        <v>9.9949999999999995E-4</v>
      </c>
      <c r="N30" s="1">
        <v>10</v>
      </c>
      <c r="O30" s="1">
        <v>80470</v>
      </c>
      <c r="P30" s="1">
        <v>3.173E-3</v>
      </c>
      <c r="Q30" s="1"/>
    </row>
    <row r="31" spans="1:17" x14ac:dyDescent="0.25">
      <c r="A31">
        <v>1</v>
      </c>
      <c r="B31">
        <v>28</v>
      </c>
      <c r="C31">
        <v>40</v>
      </c>
      <c r="D31">
        <v>1</v>
      </c>
      <c r="E31" s="5">
        <v>28</v>
      </c>
      <c r="F31" s="1">
        <v>14028</v>
      </c>
      <c r="G31" s="1">
        <v>74.245999999999995</v>
      </c>
      <c r="H31" s="6">
        <v>13954</v>
      </c>
      <c r="I31" s="1">
        <v>0</v>
      </c>
      <c r="J31" s="1">
        <v>0</v>
      </c>
      <c r="K31" s="1">
        <v>0</v>
      </c>
      <c r="L31" s="1">
        <v>31.347899999999999</v>
      </c>
      <c r="M31" s="1">
        <v>9.9949999999999995E-4</v>
      </c>
      <c r="N31" s="1">
        <v>10</v>
      </c>
      <c r="O31" s="1">
        <v>80470</v>
      </c>
      <c r="P31" s="1">
        <v>3.0270000000000002E-3</v>
      </c>
      <c r="Q31" s="1"/>
    </row>
    <row r="32" spans="1:17" x14ac:dyDescent="0.25">
      <c r="A32">
        <v>1</v>
      </c>
      <c r="B32">
        <v>29</v>
      </c>
      <c r="C32">
        <v>40</v>
      </c>
      <c r="D32">
        <v>1</v>
      </c>
      <c r="E32" s="5">
        <v>29</v>
      </c>
      <c r="F32" s="1">
        <v>13954</v>
      </c>
      <c r="G32" s="1">
        <v>71.135999999999996</v>
      </c>
      <c r="H32" s="6">
        <v>13883</v>
      </c>
      <c r="I32" s="1">
        <v>0</v>
      </c>
      <c r="J32" s="1">
        <v>0</v>
      </c>
      <c r="K32" s="1">
        <v>0</v>
      </c>
      <c r="L32" s="1">
        <v>31.2441</v>
      </c>
      <c r="M32" s="1">
        <v>9.9949999999999995E-4</v>
      </c>
      <c r="N32" s="1">
        <v>10</v>
      </c>
      <c r="O32" s="1">
        <v>80470</v>
      </c>
      <c r="P32" s="1">
        <v>2.8999999999999998E-3</v>
      </c>
      <c r="Q32" s="1"/>
    </row>
    <row r="33" spans="1:17" x14ac:dyDescent="0.25">
      <c r="A33">
        <v>1</v>
      </c>
      <c r="B33">
        <v>30</v>
      </c>
      <c r="C33">
        <v>40</v>
      </c>
      <c r="D33">
        <v>1</v>
      </c>
      <c r="E33" s="5">
        <v>30</v>
      </c>
      <c r="F33" s="1">
        <v>13883</v>
      </c>
      <c r="G33" s="1">
        <v>68.468999999999994</v>
      </c>
      <c r="H33" s="6">
        <v>13814</v>
      </c>
      <c r="I33" s="1">
        <v>0</v>
      </c>
      <c r="J33" s="1">
        <v>0</v>
      </c>
      <c r="K33" s="1">
        <v>0</v>
      </c>
      <c r="L33" s="1">
        <v>31.1404</v>
      </c>
      <c r="M33" s="1">
        <v>9.9949999999999995E-4</v>
      </c>
      <c r="N33" s="1">
        <v>10</v>
      </c>
      <c r="O33" s="1">
        <v>80470</v>
      </c>
      <c r="P33" s="1">
        <v>2.7920000000000002E-3</v>
      </c>
      <c r="Q33" s="1"/>
    </row>
    <row r="34" spans="1:17" x14ac:dyDescent="0.25">
      <c r="A34">
        <v>1</v>
      </c>
      <c r="B34">
        <v>31</v>
      </c>
      <c r="C34">
        <v>40</v>
      </c>
      <c r="D34">
        <v>1</v>
      </c>
      <c r="E34" s="5">
        <v>31</v>
      </c>
      <c r="F34" s="1">
        <v>13814</v>
      </c>
      <c r="G34" s="1">
        <v>66.254999999999995</v>
      </c>
      <c r="H34" s="6">
        <v>13748</v>
      </c>
      <c r="I34" s="1">
        <v>0</v>
      </c>
      <c r="J34" s="1">
        <v>0</v>
      </c>
      <c r="K34" s="1">
        <v>0</v>
      </c>
      <c r="L34" s="1">
        <v>31.0366</v>
      </c>
      <c r="M34" s="1">
        <v>9.9949999999999995E-4</v>
      </c>
      <c r="N34" s="1">
        <v>10</v>
      </c>
      <c r="O34" s="1">
        <v>80470</v>
      </c>
      <c r="P34" s="1">
        <v>2.7009999999999998E-3</v>
      </c>
      <c r="Q34" s="1"/>
    </row>
    <row r="35" spans="1:17" x14ac:dyDescent="0.25">
      <c r="A35">
        <v>1</v>
      </c>
      <c r="B35">
        <v>32</v>
      </c>
      <c r="C35">
        <v>40</v>
      </c>
      <c r="D35">
        <v>1</v>
      </c>
      <c r="E35" s="5">
        <v>32</v>
      </c>
      <c r="F35" s="1">
        <v>13748</v>
      </c>
      <c r="G35" s="1">
        <v>64.465000000000003</v>
      </c>
      <c r="H35" s="6">
        <v>13684</v>
      </c>
      <c r="I35" s="1">
        <v>0</v>
      </c>
      <c r="J35" s="1">
        <v>0</v>
      </c>
      <c r="K35" s="1">
        <v>0</v>
      </c>
      <c r="L35" s="1">
        <v>30.9329</v>
      </c>
      <c r="M35" s="1">
        <v>9.9949999999999995E-4</v>
      </c>
      <c r="N35" s="1">
        <v>10</v>
      </c>
      <c r="O35" s="1">
        <v>80470</v>
      </c>
      <c r="P35" s="1">
        <v>2.6280000000000001E-3</v>
      </c>
      <c r="Q35" s="1"/>
    </row>
    <row r="36" spans="1:17" x14ac:dyDescent="0.25">
      <c r="A36">
        <v>1</v>
      </c>
      <c r="B36">
        <v>33</v>
      </c>
      <c r="C36">
        <v>40</v>
      </c>
      <c r="D36">
        <v>1</v>
      </c>
      <c r="E36" s="5">
        <v>33</v>
      </c>
      <c r="F36" s="1">
        <v>13684</v>
      </c>
      <c r="G36" s="1">
        <v>63.048000000000002</v>
      </c>
      <c r="H36" s="6">
        <v>13620</v>
      </c>
      <c r="I36" s="1">
        <v>0</v>
      </c>
      <c r="J36" s="1">
        <v>0</v>
      </c>
      <c r="K36" s="1">
        <v>0</v>
      </c>
      <c r="L36" s="1">
        <v>30.8291</v>
      </c>
      <c r="M36" s="1">
        <v>9.9949999999999995E-4</v>
      </c>
      <c r="N36" s="1">
        <v>10</v>
      </c>
      <c r="O36" s="1">
        <v>80470</v>
      </c>
      <c r="P36" s="1">
        <v>2.5709999999999999E-3</v>
      </c>
      <c r="Q36" s="1"/>
    </row>
    <row r="37" spans="1:17" x14ac:dyDescent="0.25">
      <c r="A37">
        <v>1</v>
      </c>
      <c r="B37">
        <v>34</v>
      </c>
      <c r="C37">
        <v>40</v>
      </c>
      <c r="D37">
        <v>1</v>
      </c>
      <c r="E37" s="5">
        <v>34</v>
      </c>
      <c r="F37" s="1">
        <v>13620</v>
      </c>
      <c r="G37" s="1">
        <v>61.908999999999999</v>
      </c>
      <c r="H37" s="6">
        <v>13559</v>
      </c>
      <c r="I37" s="1">
        <v>0</v>
      </c>
      <c r="J37" s="1">
        <v>0</v>
      </c>
      <c r="K37" s="1">
        <v>0</v>
      </c>
      <c r="L37" s="1">
        <v>30.7254</v>
      </c>
      <c r="M37" s="1">
        <v>9.9949999999999995E-4</v>
      </c>
      <c r="N37" s="1">
        <v>10</v>
      </c>
      <c r="O37" s="1">
        <v>80470</v>
      </c>
      <c r="P37" s="1">
        <v>2.5240000000000002E-3</v>
      </c>
      <c r="Q37" s="1"/>
    </row>
    <row r="38" spans="1:17" x14ac:dyDescent="0.25">
      <c r="A38">
        <v>1</v>
      </c>
      <c r="B38">
        <v>35</v>
      </c>
      <c r="C38">
        <v>40</v>
      </c>
      <c r="D38">
        <v>1</v>
      </c>
      <c r="E38" s="5">
        <v>35</v>
      </c>
      <c r="F38" s="1">
        <v>13559</v>
      </c>
      <c r="G38" s="1">
        <v>60.901000000000003</v>
      </c>
      <c r="H38" s="6">
        <v>13498</v>
      </c>
      <c r="I38" s="1">
        <v>0</v>
      </c>
      <c r="J38" s="1">
        <v>0</v>
      </c>
      <c r="K38" s="1">
        <v>0</v>
      </c>
      <c r="L38" s="1">
        <v>30.621600000000001</v>
      </c>
      <c r="M38" s="1">
        <v>9.9949999999999995E-4</v>
      </c>
      <c r="N38" s="1">
        <v>10</v>
      </c>
      <c r="O38" s="1">
        <v>80470</v>
      </c>
      <c r="P38" s="1">
        <v>2.483E-3</v>
      </c>
      <c r="Q38" s="1"/>
    </row>
    <row r="39" spans="1:17" x14ac:dyDescent="0.25">
      <c r="A39">
        <v>1</v>
      </c>
      <c r="B39">
        <v>36</v>
      </c>
      <c r="C39">
        <v>40</v>
      </c>
      <c r="D39">
        <v>1</v>
      </c>
      <c r="E39" s="5">
        <v>36</v>
      </c>
      <c r="F39" s="1">
        <v>13498</v>
      </c>
      <c r="G39" s="1">
        <v>59.826000000000001</v>
      </c>
      <c r="H39" s="6">
        <v>13438</v>
      </c>
      <c r="I39" s="1">
        <v>0</v>
      </c>
      <c r="J39" s="1">
        <v>0</v>
      </c>
      <c r="K39" s="1">
        <v>0</v>
      </c>
      <c r="L39" s="1">
        <v>30.517900000000001</v>
      </c>
      <c r="M39" s="1">
        <v>9.9949999999999995E-4</v>
      </c>
      <c r="N39" s="1">
        <v>10</v>
      </c>
      <c r="O39" s="1">
        <v>80470</v>
      </c>
      <c r="P39" s="1">
        <v>2.4390000000000002E-3</v>
      </c>
      <c r="Q39" s="1"/>
    </row>
    <row r="40" spans="1:17" x14ac:dyDescent="0.25">
      <c r="A40">
        <v>1</v>
      </c>
      <c r="B40">
        <v>37</v>
      </c>
      <c r="C40">
        <v>40</v>
      </c>
      <c r="D40">
        <v>1</v>
      </c>
      <c r="E40" s="5">
        <v>37</v>
      </c>
      <c r="F40" s="1">
        <v>13438</v>
      </c>
      <c r="G40" s="1">
        <v>58.383000000000003</v>
      </c>
      <c r="H40" s="6">
        <v>13379</v>
      </c>
      <c r="I40" s="1">
        <v>0</v>
      </c>
      <c r="J40" s="1">
        <v>0</v>
      </c>
      <c r="K40" s="1">
        <v>0</v>
      </c>
      <c r="L40" s="1">
        <v>30.414100000000001</v>
      </c>
      <c r="M40" s="1">
        <v>9.9949999999999995E-4</v>
      </c>
      <c r="N40" s="1">
        <v>10</v>
      </c>
      <c r="O40" s="1">
        <v>80470</v>
      </c>
      <c r="P40" s="1">
        <v>2.3800000000000002E-3</v>
      </c>
      <c r="Q40" s="1"/>
    </row>
    <row r="41" spans="1:17" x14ac:dyDescent="0.25">
      <c r="A41">
        <v>1</v>
      </c>
      <c r="B41">
        <v>38</v>
      </c>
      <c r="C41">
        <v>40</v>
      </c>
      <c r="D41">
        <v>1</v>
      </c>
      <c r="E41" s="5">
        <v>38</v>
      </c>
      <c r="F41" s="1">
        <v>13379</v>
      </c>
      <c r="G41" s="1">
        <v>56.271999999999998</v>
      </c>
      <c r="H41" s="6">
        <v>13323</v>
      </c>
      <c r="I41" s="1">
        <v>0</v>
      </c>
      <c r="J41" s="1">
        <v>0</v>
      </c>
      <c r="K41" s="1">
        <v>0</v>
      </c>
      <c r="L41" s="1">
        <v>30.310400000000001</v>
      </c>
      <c r="M41" s="1">
        <v>9.9949999999999995E-4</v>
      </c>
      <c r="N41" s="1">
        <v>10</v>
      </c>
      <c r="O41" s="1">
        <v>80470</v>
      </c>
      <c r="P41" s="1">
        <v>2.294E-3</v>
      </c>
      <c r="Q41" s="1"/>
    </row>
    <row r="42" spans="1:17" x14ac:dyDescent="0.25">
      <c r="A42">
        <v>1</v>
      </c>
      <c r="B42">
        <v>39</v>
      </c>
      <c r="C42">
        <v>40</v>
      </c>
      <c r="D42">
        <v>1</v>
      </c>
      <c r="E42" s="5">
        <v>39</v>
      </c>
      <c r="F42" s="1">
        <v>13323</v>
      </c>
      <c r="G42" s="1">
        <v>53.173000000000002</v>
      </c>
      <c r="H42" s="6">
        <v>13270</v>
      </c>
      <c r="I42" s="1">
        <v>0</v>
      </c>
      <c r="J42" s="1">
        <v>0</v>
      </c>
      <c r="K42" s="1">
        <v>0</v>
      </c>
      <c r="L42" s="1">
        <v>30.206600000000002</v>
      </c>
      <c r="M42" s="1">
        <v>9.9949999999999995E-4</v>
      </c>
      <c r="N42" s="1">
        <v>10</v>
      </c>
      <c r="O42" s="1">
        <v>80470</v>
      </c>
      <c r="P42" s="1">
        <v>2.1679999999999998E-3</v>
      </c>
      <c r="Q42" s="1"/>
    </row>
    <row r="43" spans="1:17" x14ac:dyDescent="0.25">
      <c r="A43">
        <v>1</v>
      </c>
      <c r="B43">
        <v>40</v>
      </c>
      <c r="C43">
        <v>40</v>
      </c>
      <c r="D43">
        <v>1</v>
      </c>
      <c r="E43" s="5">
        <v>40</v>
      </c>
      <c r="F43" s="1">
        <v>13270</v>
      </c>
      <c r="G43" s="1">
        <v>48.843000000000004</v>
      </c>
      <c r="H43" s="6">
        <v>13221</v>
      </c>
      <c r="I43" s="1">
        <v>0</v>
      </c>
      <c r="J43" s="1">
        <v>0</v>
      </c>
      <c r="K43" s="1">
        <v>0</v>
      </c>
      <c r="L43" s="1">
        <v>30.102900000000002</v>
      </c>
      <c r="M43" s="1">
        <v>9.9949999999999995E-4</v>
      </c>
      <c r="N43" s="1">
        <v>10</v>
      </c>
      <c r="O43" s="1">
        <v>80470</v>
      </c>
      <c r="P43" s="1">
        <v>1.9910000000000001E-3</v>
      </c>
      <c r="Q43" s="1"/>
    </row>
    <row r="44" spans="1:17" x14ac:dyDescent="0.25">
      <c r="A44">
        <v>1</v>
      </c>
      <c r="B44">
        <v>41</v>
      </c>
      <c r="C44">
        <v>40</v>
      </c>
      <c r="D44">
        <v>1</v>
      </c>
      <c r="E44" s="5">
        <v>41</v>
      </c>
      <c r="F44" s="1">
        <v>13221</v>
      </c>
      <c r="G44" s="1">
        <v>43.182000000000002</v>
      </c>
      <c r="H44" s="6">
        <v>13178</v>
      </c>
      <c r="I44" s="1">
        <v>0</v>
      </c>
      <c r="J44" s="1">
        <v>0</v>
      </c>
      <c r="K44" s="1">
        <v>0</v>
      </c>
      <c r="L44" s="1">
        <v>29.999099999999999</v>
      </c>
      <c r="M44" s="1">
        <v>9.9949999999999995E-4</v>
      </c>
      <c r="N44" s="1">
        <v>10</v>
      </c>
      <c r="O44" s="1">
        <v>80470</v>
      </c>
      <c r="P44" s="1">
        <v>1.761E-3</v>
      </c>
      <c r="Q44" s="1"/>
    </row>
    <row r="45" spans="1:17" x14ac:dyDescent="0.25">
      <c r="A45">
        <v>1</v>
      </c>
      <c r="B45">
        <v>42</v>
      </c>
      <c r="C45">
        <v>40</v>
      </c>
      <c r="D45">
        <v>1</v>
      </c>
      <c r="E45" s="5">
        <v>42</v>
      </c>
      <c r="F45" s="1">
        <v>13178</v>
      </c>
      <c r="G45" s="1">
        <v>36.267000000000003</v>
      </c>
      <c r="H45" s="6">
        <v>13142</v>
      </c>
      <c r="I45" s="1">
        <v>0</v>
      </c>
      <c r="J45" s="1">
        <v>0</v>
      </c>
      <c r="K45" s="1">
        <v>0</v>
      </c>
      <c r="L45" s="1">
        <v>29.895399999999999</v>
      </c>
      <c r="M45" s="1">
        <v>9.9949999999999995E-4</v>
      </c>
      <c r="N45" s="1">
        <v>10</v>
      </c>
      <c r="O45" s="1">
        <v>80470</v>
      </c>
      <c r="P45" s="1">
        <v>1.4790000000000001E-3</v>
      </c>
      <c r="Q45" s="1"/>
    </row>
    <row r="46" spans="1:17" x14ac:dyDescent="0.25">
      <c r="A46">
        <v>1</v>
      </c>
      <c r="B46">
        <v>43</v>
      </c>
      <c r="C46">
        <v>40</v>
      </c>
      <c r="D46">
        <v>1</v>
      </c>
      <c r="E46" s="5">
        <v>43</v>
      </c>
      <c r="F46" s="1">
        <v>13142</v>
      </c>
      <c r="G46" s="1">
        <v>28.312999999999999</v>
      </c>
      <c r="H46" s="6">
        <v>13113</v>
      </c>
      <c r="I46" s="1">
        <v>0</v>
      </c>
      <c r="J46" s="1">
        <v>0</v>
      </c>
      <c r="K46" s="1">
        <v>0</v>
      </c>
      <c r="L46" s="1">
        <v>29.791599999999999</v>
      </c>
      <c r="M46" s="1">
        <v>9.9949999999999995E-4</v>
      </c>
      <c r="N46" s="1">
        <v>10</v>
      </c>
      <c r="O46" s="1">
        <v>80470</v>
      </c>
      <c r="P46" s="1">
        <v>1.1540000000000001E-3</v>
      </c>
      <c r="Q46" s="1"/>
    </row>
    <row r="47" spans="1:17" x14ac:dyDescent="0.25">
      <c r="A47">
        <v>1</v>
      </c>
      <c r="B47">
        <v>44</v>
      </c>
      <c r="C47">
        <v>40</v>
      </c>
      <c r="D47">
        <v>1</v>
      </c>
      <c r="E47" s="5">
        <v>44</v>
      </c>
      <c r="F47" s="1">
        <v>13113</v>
      </c>
      <c r="G47" s="1">
        <v>19.611999999999998</v>
      </c>
      <c r="H47" s="6">
        <v>13094</v>
      </c>
      <c r="I47" s="1">
        <v>0</v>
      </c>
      <c r="J47" s="1">
        <v>0</v>
      </c>
      <c r="K47" s="1">
        <v>0</v>
      </c>
      <c r="L47" s="1">
        <v>29.687899999999999</v>
      </c>
      <c r="M47" s="1">
        <v>9.9949999999999995E-4</v>
      </c>
      <c r="N47" s="1">
        <v>10</v>
      </c>
      <c r="O47" s="1">
        <v>80470</v>
      </c>
      <c r="P47" s="1">
        <v>7.9960000000000003E-4</v>
      </c>
      <c r="Q47" s="1"/>
    </row>
    <row r="48" spans="1:17" x14ac:dyDescent="0.25">
      <c r="A48">
        <v>1</v>
      </c>
      <c r="B48">
        <v>45</v>
      </c>
      <c r="C48">
        <v>40</v>
      </c>
      <c r="D48">
        <v>1</v>
      </c>
      <c r="E48" s="5">
        <v>45</v>
      </c>
      <c r="F48" s="1">
        <v>13094</v>
      </c>
      <c r="G48" s="1">
        <v>10.478</v>
      </c>
      <c r="H48" s="6">
        <v>13083</v>
      </c>
      <c r="I48" s="1">
        <v>0</v>
      </c>
      <c r="J48" s="1">
        <v>0</v>
      </c>
      <c r="K48" s="1">
        <v>0</v>
      </c>
      <c r="L48" s="1">
        <v>29.584099999999999</v>
      </c>
      <c r="M48" s="1">
        <v>9.9949999999999995E-4</v>
      </c>
      <c r="N48" s="1">
        <v>10</v>
      </c>
      <c r="O48" s="1">
        <v>80470</v>
      </c>
      <c r="P48" s="1">
        <v>4.2719999999999998E-4</v>
      </c>
      <c r="Q48" s="1"/>
    </row>
    <row r="49" spans="1:17" x14ac:dyDescent="0.25">
      <c r="A49">
        <v>1</v>
      </c>
      <c r="B49">
        <v>46</v>
      </c>
      <c r="C49">
        <v>40</v>
      </c>
      <c r="D49">
        <v>1</v>
      </c>
      <c r="E49" s="5">
        <v>46</v>
      </c>
      <c r="F49" s="1">
        <v>13083</v>
      </c>
      <c r="G49" s="1">
        <v>1.1126</v>
      </c>
      <c r="H49" s="6">
        <v>13082</v>
      </c>
      <c r="I49" s="1">
        <v>0</v>
      </c>
      <c r="J49" s="1">
        <v>0</v>
      </c>
      <c r="K49" s="1">
        <v>0</v>
      </c>
      <c r="L49" s="1">
        <v>29.480399999999999</v>
      </c>
      <c r="M49" s="1">
        <v>9.9949999999999995E-4</v>
      </c>
      <c r="N49" s="1">
        <v>10</v>
      </c>
      <c r="O49" s="1">
        <v>80470</v>
      </c>
      <c r="P49" s="1">
        <v>4.5359999999999999E-5</v>
      </c>
      <c r="Q49" s="1"/>
    </row>
    <row r="50" spans="1:17" x14ac:dyDescent="0.25">
      <c r="A50">
        <v>1</v>
      </c>
      <c r="B50">
        <v>47</v>
      </c>
      <c r="C50">
        <v>40</v>
      </c>
      <c r="D50">
        <v>1</v>
      </c>
      <c r="E50" s="5">
        <v>47</v>
      </c>
      <c r="F50" s="1">
        <v>13082</v>
      </c>
      <c r="G50" s="1">
        <v>-8.2289999999999992</v>
      </c>
      <c r="H50" s="6">
        <v>13090</v>
      </c>
      <c r="I50" s="1">
        <v>0</v>
      </c>
      <c r="J50" s="1">
        <v>0</v>
      </c>
      <c r="K50" s="1">
        <v>0</v>
      </c>
      <c r="L50" s="1">
        <v>29.3766</v>
      </c>
      <c r="M50" s="1">
        <v>9.9949999999999995E-4</v>
      </c>
      <c r="N50" s="1">
        <v>10</v>
      </c>
      <c r="O50" s="1">
        <v>80470</v>
      </c>
      <c r="P50" s="1">
        <v>-3.3550000000000002E-4</v>
      </c>
      <c r="Q50" s="1"/>
    </row>
    <row r="51" spans="1:17" x14ac:dyDescent="0.25">
      <c r="A51">
        <v>1</v>
      </c>
      <c r="B51">
        <v>48</v>
      </c>
      <c r="C51">
        <v>40</v>
      </c>
      <c r="D51">
        <v>1</v>
      </c>
      <c r="E51" s="5">
        <v>48</v>
      </c>
      <c r="F51" s="1">
        <v>13090</v>
      </c>
      <c r="G51" s="1">
        <v>-17.478000000000002</v>
      </c>
      <c r="H51" s="6">
        <v>13108</v>
      </c>
      <c r="I51" s="1">
        <v>0</v>
      </c>
      <c r="J51" s="1">
        <v>0</v>
      </c>
      <c r="K51" s="1">
        <v>0</v>
      </c>
      <c r="L51" s="1">
        <v>29.2729</v>
      </c>
      <c r="M51" s="1">
        <v>9.9949999999999995E-4</v>
      </c>
      <c r="N51" s="1">
        <v>10</v>
      </c>
      <c r="O51" s="1">
        <v>80470</v>
      </c>
      <c r="P51" s="1">
        <v>-7.1259999999999997E-4</v>
      </c>
      <c r="Q51" s="1"/>
    </row>
    <row r="52" spans="1:17" x14ac:dyDescent="0.25">
      <c r="A52">
        <v>1</v>
      </c>
      <c r="B52">
        <v>49</v>
      </c>
      <c r="C52">
        <v>40</v>
      </c>
      <c r="D52">
        <v>1</v>
      </c>
      <c r="E52" s="5">
        <v>49</v>
      </c>
      <c r="F52" s="1">
        <v>13108</v>
      </c>
      <c r="G52" s="1">
        <v>-26.542999999999999</v>
      </c>
      <c r="H52" s="6">
        <v>13134</v>
      </c>
      <c r="I52" s="1">
        <v>0</v>
      </c>
      <c r="J52" s="1">
        <v>0</v>
      </c>
      <c r="K52" s="1">
        <v>0</v>
      </c>
      <c r="L52" s="1">
        <v>29.1691</v>
      </c>
      <c r="M52" s="1">
        <v>9.9949999999999995E-4</v>
      </c>
      <c r="N52" s="1">
        <v>10</v>
      </c>
      <c r="O52" s="1">
        <v>80470</v>
      </c>
      <c r="P52" s="1">
        <v>-1.0820000000000001E-3</v>
      </c>
      <c r="Q52" s="1"/>
    </row>
    <row r="53" spans="1:17" x14ac:dyDescent="0.25">
      <c r="A53">
        <v>1</v>
      </c>
      <c r="B53">
        <v>50</v>
      </c>
      <c r="C53">
        <v>40</v>
      </c>
      <c r="D53">
        <v>1</v>
      </c>
      <c r="E53" s="5">
        <v>50</v>
      </c>
      <c r="F53" s="1">
        <v>13134</v>
      </c>
      <c r="G53" s="1">
        <v>-35.401000000000003</v>
      </c>
      <c r="H53" s="6">
        <v>13170</v>
      </c>
      <c r="I53" s="1">
        <v>0</v>
      </c>
      <c r="J53" s="1">
        <v>0</v>
      </c>
      <c r="K53" s="1">
        <v>0</v>
      </c>
      <c r="L53" s="1">
        <v>29.0654</v>
      </c>
      <c r="M53" s="1">
        <v>9.9949999999999995E-4</v>
      </c>
      <c r="N53" s="1">
        <v>10</v>
      </c>
      <c r="O53" s="1">
        <v>80470</v>
      </c>
      <c r="P53" s="1">
        <v>-1.4430000000000001E-3</v>
      </c>
      <c r="Q53" s="1"/>
    </row>
    <row r="54" spans="1:17" x14ac:dyDescent="0.25">
      <c r="A54">
        <v>1</v>
      </c>
      <c r="B54">
        <v>51</v>
      </c>
      <c r="C54">
        <v>40</v>
      </c>
      <c r="D54">
        <v>1</v>
      </c>
      <c r="E54" s="5">
        <v>51</v>
      </c>
      <c r="F54" s="1">
        <v>13170</v>
      </c>
      <c r="G54" s="1">
        <v>-44.06</v>
      </c>
      <c r="H54" s="6">
        <v>13214</v>
      </c>
      <c r="I54" s="1">
        <v>0</v>
      </c>
      <c r="J54" s="1">
        <v>0</v>
      </c>
      <c r="K54" s="1">
        <v>0</v>
      </c>
      <c r="L54" s="1">
        <v>28.961600000000001</v>
      </c>
      <c r="M54" s="1">
        <v>9.9949999999999995E-4</v>
      </c>
      <c r="N54" s="1">
        <v>10</v>
      </c>
      <c r="O54" s="1">
        <v>80470</v>
      </c>
      <c r="P54" s="1">
        <v>-1.7960000000000001E-3</v>
      </c>
      <c r="Q54" s="1"/>
    </row>
    <row r="55" spans="1:17" x14ac:dyDescent="0.25">
      <c r="A55">
        <v>1</v>
      </c>
      <c r="B55">
        <v>52</v>
      </c>
      <c r="C55">
        <v>40</v>
      </c>
      <c r="D55">
        <v>1</v>
      </c>
      <c r="E55" s="5">
        <v>52</v>
      </c>
      <c r="F55" s="1">
        <v>13214</v>
      </c>
      <c r="G55" s="1">
        <v>-52.539000000000001</v>
      </c>
      <c r="H55" s="6">
        <v>13266</v>
      </c>
      <c r="I55" s="1">
        <v>0</v>
      </c>
      <c r="J55" s="1">
        <v>0</v>
      </c>
      <c r="K55" s="1">
        <v>0</v>
      </c>
      <c r="L55" s="1">
        <v>28.857900000000001</v>
      </c>
      <c r="M55" s="1">
        <v>9.9949999999999995E-4</v>
      </c>
      <c r="N55" s="1">
        <v>10</v>
      </c>
      <c r="O55" s="1">
        <v>80470</v>
      </c>
      <c r="P55" s="1">
        <v>-2.1419999999999998E-3</v>
      </c>
      <c r="Q55" s="1"/>
    </row>
    <row r="56" spans="1:17" x14ac:dyDescent="0.25">
      <c r="A56">
        <v>1</v>
      </c>
      <c r="B56">
        <v>53</v>
      </c>
      <c r="C56">
        <v>40</v>
      </c>
      <c r="D56">
        <v>1</v>
      </c>
      <c r="E56" s="5">
        <v>53</v>
      </c>
      <c r="F56" s="1">
        <v>13266</v>
      </c>
      <c r="G56" s="1">
        <v>-60.88</v>
      </c>
      <c r="H56" s="6">
        <v>13327</v>
      </c>
      <c r="I56" s="1">
        <v>0</v>
      </c>
      <c r="J56" s="1">
        <v>0</v>
      </c>
      <c r="K56" s="1">
        <v>0</v>
      </c>
      <c r="L56" s="1">
        <v>28.754100000000001</v>
      </c>
      <c r="M56" s="1">
        <v>9.9949999999999995E-4</v>
      </c>
      <c r="N56" s="1">
        <v>10</v>
      </c>
      <c r="O56" s="1">
        <v>80470</v>
      </c>
      <c r="P56" s="1">
        <v>-2.4819999999999998E-3</v>
      </c>
      <c r="Q56" s="1"/>
    </row>
    <row r="57" spans="1:17" x14ac:dyDescent="0.25">
      <c r="A57">
        <v>1</v>
      </c>
      <c r="B57">
        <v>54</v>
      </c>
      <c r="C57">
        <v>40</v>
      </c>
      <c r="D57">
        <v>1</v>
      </c>
      <c r="E57" s="5">
        <v>54</v>
      </c>
      <c r="F57" s="1">
        <v>13327</v>
      </c>
      <c r="G57" s="1">
        <v>-69.099000000000004</v>
      </c>
      <c r="H57" s="6">
        <v>13396</v>
      </c>
      <c r="I57" s="1">
        <v>0</v>
      </c>
      <c r="J57" s="1">
        <v>0</v>
      </c>
      <c r="K57" s="1">
        <v>0</v>
      </c>
      <c r="L57" s="1">
        <v>28.650400000000001</v>
      </c>
      <c r="M57" s="1">
        <v>9.9949999999999995E-4</v>
      </c>
      <c r="N57" s="1">
        <v>10</v>
      </c>
      <c r="O57" s="1">
        <v>80470</v>
      </c>
      <c r="P57" s="1">
        <v>-2.8170000000000001E-3</v>
      </c>
      <c r="Q57" s="1"/>
    </row>
    <row r="58" spans="1:17" x14ac:dyDescent="0.25">
      <c r="A58">
        <v>1</v>
      </c>
      <c r="B58">
        <v>55</v>
      </c>
      <c r="C58">
        <v>40</v>
      </c>
      <c r="D58">
        <v>1</v>
      </c>
      <c r="E58" s="5">
        <v>55</v>
      </c>
      <c r="F58" s="1">
        <v>13396</v>
      </c>
      <c r="G58" s="1">
        <v>-77.298000000000002</v>
      </c>
      <c r="H58" s="6">
        <v>13474</v>
      </c>
      <c r="I58" s="1">
        <v>0</v>
      </c>
      <c r="J58" s="1">
        <v>0</v>
      </c>
      <c r="K58" s="1">
        <v>0</v>
      </c>
      <c r="L58" s="1">
        <v>28.546600000000002</v>
      </c>
      <c r="M58" s="1">
        <v>9.9949999999999995E-4</v>
      </c>
      <c r="N58" s="1">
        <v>10</v>
      </c>
      <c r="O58" s="1">
        <v>80470</v>
      </c>
      <c r="P58" s="1">
        <v>-3.1519999999999999E-3</v>
      </c>
      <c r="Q58" s="1"/>
    </row>
    <row r="59" spans="1:17" x14ac:dyDescent="0.25">
      <c r="A59">
        <v>1</v>
      </c>
      <c r="B59">
        <v>56</v>
      </c>
      <c r="C59">
        <v>40</v>
      </c>
      <c r="D59">
        <v>1</v>
      </c>
      <c r="E59" s="5">
        <v>56</v>
      </c>
      <c r="F59" s="1">
        <v>13474</v>
      </c>
      <c r="G59" s="1">
        <v>-85.451999999999998</v>
      </c>
      <c r="H59" s="6">
        <v>13559</v>
      </c>
      <c r="I59" s="1">
        <v>0</v>
      </c>
      <c r="J59" s="1">
        <v>0</v>
      </c>
      <c r="K59" s="1">
        <v>0</v>
      </c>
      <c r="L59" s="1">
        <v>28.442900000000002</v>
      </c>
      <c r="M59" s="1">
        <v>9.9949999999999995E-4</v>
      </c>
      <c r="N59" s="1">
        <v>10</v>
      </c>
      <c r="O59" s="1">
        <v>80470</v>
      </c>
      <c r="P59" s="1">
        <v>-3.4840000000000001E-3</v>
      </c>
      <c r="Q59" s="1"/>
    </row>
    <row r="60" spans="1:17" x14ac:dyDescent="0.25">
      <c r="A60">
        <v>1</v>
      </c>
      <c r="B60">
        <v>57</v>
      </c>
      <c r="C60">
        <v>40</v>
      </c>
      <c r="D60">
        <v>1</v>
      </c>
      <c r="E60" s="5">
        <v>57</v>
      </c>
      <c r="F60" s="1">
        <v>13559</v>
      </c>
      <c r="G60" s="1">
        <v>-93.664000000000001</v>
      </c>
      <c r="H60" s="6">
        <v>13653</v>
      </c>
      <c r="I60" s="1">
        <v>0</v>
      </c>
      <c r="J60" s="1">
        <v>0</v>
      </c>
      <c r="K60" s="1">
        <v>0</v>
      </c>
      <c r="L60" s="1">
        <v>28.339099999999998</v>
      </c>
      <c r="M60" s="1">
        <v>9.9949999999999995E-4</v>
      </c>
      <c r="N60" s="1">
        <v>10</v>
      </c>
      <c r="O60" s="1">
        <v>80470</v>
      </c>
      <c r="P60" s="1">
        <v>-3.8189999999999999E-3</v>
      </c>
      <c r="Q60" s="1"/>
    </row>
    <row r="61" spans="1:17" x14ac:dyDescent="0.25">
      <c r="A61">
        <v>1</v>
      </c>
      <c r="B61">
        <v>58</v>
      </c>
      <c r="C61">
        <v>40</v>
      </c>
      <c r="D61">
        <v>1</v>
      </c>
      <c r="E61" s="5">
        <v>58</v>
      </c>
      <c r="F61" s="1">
        <v>13653</v>
      </c>
      <c r="G61" s="1">
        <v>-101.96</v>
      </c>
      <c r="H61" s="6">
        <v>13755</v>
      </c>
      <c r="I61" s="1">
        <v>0</v>
      </c>
      <c r="J61" s="1">
        <v>0</v>
      </c>
      <c r="K61" s="1">
        <v>0</v>
      </c>
      <c r="L61" s="1">
        <v>28.235399999999998</v>
      </c>
      <c r="M61" s="1">
        <v>9.9949999999999995E-4</v>
      </c>
      <c r="N61" s="1">
        <v>10</v>
      </c>
      <c r="O61" s="1">
        <v>80470</v>
      </c>
      <c r="P61" s="1">
        <v>-4.1570000000000001E-3</v>
      </c>
      <c r="Q61" s="1"/>
    </row>
    <row r="62" spans="1:17" x14ac:dyDescent="0.25">
      <c r="A62">
        <v>1</v>
      </c>
      <c r="B62">
        <v>59</v>
      </c>
      <c r="C62">
        <v>40</v>
      </c>
      <c r="D62">
        <v>1</v>
      </c>
      <c r="E62" s="5">
        <v>59</v>
      </c>
      <c r="F62" s="1">
        <v>13755</v>
      </c>
      <c r="G62" s="1">
        <v>-110.38</v>
      </c>
      <c r="H62" s="6">
        <v>13865</v>
      </c>
      <c r="I62" s="1">
        <v>0</v>
      </c>
      <c r="J62" s="1">
        <v>0</v>
      </c>
      <c r="K62" s="1">
        <v>0</v>
      </c>
      <c r="L62" s="1">
        <v>28.131599999999999</v>
      </c>
      <c r="M62" s="1">
        <v>9.9949999999999995E-4</v>
      </c>
      <c r="N62" s="1">
        <v>10</v>
      </c>
      <c r="O62" s="1">
        <v>80470</v>
      </c>
      <c r="P62" s="1">
        <v>-4.5009999999999998E-3</v>
      </c>
      <c r="Q62" s="1"/>
    </row>
    <row r="63" spans="1:17" x14ac:dyDescent="0.25">
      <c r="A63">
        <v>1</v>
      </c>
      <c r="B63">
        <v>60</v>
      </c>
      <c r="C63">
        <v>40</v>
      </c>
      <c r="D63">
        <v>1</v>
      </c>
      <c r="E63" s="5">
        <v>60</v>
      </c>
      <c r="F63" s="1">
        <v>13865</v>
      </c>
      <c r="G63" s="1">
        <v>-118.99</v>
      </c>
      <c r="H63" s="6">
        <v>13984</v>
      </c>
      <c r="I63" s="1">
        <v>0</v>
      </c>
      <c r="J63" s="1">
        <v>0</v>
      </c>
      <c r="K63" s="1">
        <v>0</v>
      </c>
      <c r="L63" s="1">
        <v>28.027899999999999</v>
      </c>
      <c r="M63" s="1">
        <v>9.9949999999999995E-4</v>
      </c>
      <c r="N63" s="1">
        <v>10</v>
      </c>
      <c r="O63" s="1">
        <v>80470</v>
      </c>
      <c r="P63" s="1">
        <v>-4.8520000000000004E-3</v>
      </c>
      <c r="Q63" s="1"/>
    </row>
    <row r="64" spans="1:17" x14ac:dyDescent="0.25">
      <c r="A64">
        <v>1</v>
      </c>
      <c r="B64">
        <v>61</v>
      </c>
      <c r="C64">
        <v>40</v>
      </c>
      <c r="D64">
        <v>1</v>
      </c>
      <c r="E64" s="5">
        <v>61</v>
      </c>
      <c r="F64" s="1">
        <v>13984</v>
      </c>
      <c r="G64" s="1">
        <v>-127.84</v>
      </c>
      <c r="H64" s="6">
        <v>14112</v>
      </c>
      <c r="I64" s="1">
        <v>0</v>
      </c>
      <c r="J64" s="1">
        <v>0</v>
      </c>
      <c r="K64" s="1">
        <v>0</v>
      </c>
      <c r="L64" s="1">
        <v>27.924099999999999</v>
      </c>
      <c r="M64" s="1">
        <v>9.9949999999999995E-4</v>
      </c>
      <c r="N64" s="1">
        <v>10</v>
      </c>
      <c r="O64" s="1">
        <v>80470</v>
      </c>
      <c r="P64" s="1">
        <v>-5.2119999999999996E-3</v>
      </c>
      <c r="Q64" s="1"/>
    </row>
    <row r="65" spans="1:17" x14ac:dyDescent="0.25">
      <c r="A65">
        <v>1</v>
      </c>
      <c r="B65">
        <v>62</v>
      </c>
      <c r="C65">
        <v>40</v>
      </c>
      <c r="D65">
        <v>1</v>
      </c>
      <c r="E65" s="5">
        <v>62</v>
      </c>
      <c r="F65" s="1">
        <v>14112</v>
      </c>
      <c r="G65" s="1">
        <v>-136.97999999999999</v>
      </c>
      <c r="H65" s="6">
        <v>14249</v>
      </c>
      <c r="I65" s="1">
        <v>0</v>
      </c>
      <c r="J65" s="1">
        <v>0</v>
      </c>
      <c r="K65" s="1">
        <v>0</v>
      </c>
      <c r="L65" s="1">
        <v>27.820399999999999</v>
      </c>
      <c r="M65" s="1">
        <v>9.9949999999999995E-4</v>
      </c>
      <c r="N65" s="1">
        <v>10</v>
      </c>
      <c r="O65" s="1">
        <v>80470</v>
      </c>
      <c r="P65" s="1">
        <v>-5.5849999999999997E-3</v>
      </c>
      <c r="Q65" s="1"/>
    </row>
    <row r="66" spans="1:17" x14ac:dyDescent="0.25">
      <c r="A66">
        <v>1</v>
      </c>
      <c r="B66">
        <v>63</v>
      </c>
      <c r="C66">
        <v>40</v>
      </c>
      <c r="D66">
        <v>1</v>
      </c>
      <c r="E66" s="5">
        <v>63</v>
      </c>
      <c r="F66" s="1">
        <v>14249</v>
      </c>
      <c r="G66" s="1">
        <v>-146.44999999999999</v>
      </c>
      <c r="H66" s="6">
        <v>14395</v>
      </c>
      <c r="I66" s="1">
        <v>0</v>
      </c>
      <c r="J66" s="1">
        <v>0</v>
      </c>
      <c r="K66" s="1">
        <v>0</v>
      </c>
      <c r="L66" s="1">
        <v>27.7166</v>
      </c>
      <c r="M66" s="1">
        <v>9.9949999999999995E-4</v>
      </c>
      <c r="N66" s="1">
        <v>10</v>
      </c>
      <c r="O66" s="1">
        <v>80470</v>
      </c>
      <c r="P66" s="1">
        <v>-5.9709999999999997E-3</v>
      </c>
      <c r="Q66" s="1"/>
    </row>
    <row r="67" spans="1:17" x14ac:dyDescent="0.25">
      <c r="A67">
        <v>1</v>
      </c>
      <c r="B67">
        <v>64</v>
      </c>
      <c r="C67">
        <v>40</v>
      </c>
      <c r="D67">
        <v>1</v>
      </c>
      <c r="E67" s="5">
        <v>64</v>
      </c>
      <c r="F67" s="1">
        <v>14395</v>
      </c>
      <c r="G67" s="1">
        <v>-156.37</v>
      </c>
      <c r="H67" s="6">
        <v>14552</v>
      </c>
      <c r="I67" s="1">
        <v>0</v>
      </c>
      <c r="J67" s="1">
        <v>0</v>
      </c>
      <c r="K67" s="1">
        <v>0</v>
      </c>
      <c r="L67" s="1">
        <v>27.6129</v>
      </c>
      <c r="M67" s="1">
        <v>9.9949999999999995E-4</v>
      </c>
      <c r="N67" s="1">
        <v>10</v>
      </c>
      <c r="O67" s="1">
        <v>80470</v>
      </c>
      <c r="P67" s="1">
        <v>-6.3759999999999997E-3</v>
      </c>
      <c r="Q67" s="1"/>
    </row>
    <row r="68" spans="1:17" x14ac:dyDescent="0.25">
      <c r="A68">
        <v>1</v>
      </c>
      <c r="B68">
        <v>65</v>
      </c>
      <c r="C68">
        <v>40</v>
      </c>
      <c r="D68">
        <v>1</v>
      </c>
      <c r="E68" s="5">
        <v>65</v>
      </c>
      <c r="F68" s="1">
        <v>14552</v>
      </c>
      <c r="G68" s="1">
        <v>-166.75</v>
      </c>
      <c r="H68" s="6">
        <v>14719</v>
      </c>
      <c r="I68" s="1">
        <v>0</v>
      </c>
      <c r="J68" s="1">
        <v>0</v>
      </c>
      <c r="K68" s="1">
        <v>0</v>
      </c>
      <c r="L68" s="1">
        <v>27.5091</v>
      </c>
      <c r="M68" s="1">
        <v>9.9949999999999995E-4</v>
      </c>
      <c r="N68" s="1">
        <v>10</v>
      </c>
      <c r="O68" s="1">
        <v>80470</v>
      </c>
      <c r="P68" s="1">
        <v>-6.7990000000000004E-3</v>
      </c>
      <c r="Q68" s="1"/>
    </row>
    <row r="69" spans="1:17" x14ac:dyDescent="0.25">
      <c r="A69">
        <v>1</v>
      </c>
      <c r="B69">
        <v>66</v>
      </c>
      <c r="C69">
        <v>40</v>
      </c>
      <c r="D69">
        <v>1</v>
      </c>
      <c r="E69" s="5">
        <v>66</v>
      </c>
      <c r="F69" s="1">
        <v>14719</v>
      </c>
      <c r="G69" s="1">
        <v>-177.72</v>
      </c>
      <c r="H69" s="6">
        <v>14896</v>
      </c>
      <c r="I69" s="1">
        <v>0</v>
      </c>
      <c r="J69" s="1">
        <v>0</v>
      </c>
      <c r="K69" s="1">
        <v>0</v>
      </c>
      <c r="L69" s="1">
        <v>27.4054</v>
      </c>
      <c r="M69" s="1">
        <v>9.9949999999999995E-4</v>
      </c>
      <c r="N69" s="1">
        <v>10</v>
      </c>
      <c r="O69" s="1">
        <v>80470</v>
      </c>
      <c r="P69" s="1">
        <v>-7.2459999999999998E-3</v>
      </c>
      <c r="Q69" s="1"/>
    </row>
    <row r="70" spans="1:17" x14ac:dyDescent="0.25">
      <c r="A70">
        <v>1</v>
      </c>
      <c r="B70">
        <v>67</v>
      </c>
      <c r="C70">
        <v>40</v>
      </c>
      <c r="D70">
        <v>1</v>
      </c>
      <c r="E70" s="5">
        <v>67</v>
      </c>
      <c r="F70" s="1">
        <v>14896</v>
      </c>
      <c r="G70" s="1">
        <v>-189.37</v>
      </c>
      <c r="H70" s="6">
        <v>15086</v>
      </c>
      <c r="I70" s="1">
        <v>0</v>
      </c>
      <c r="J70" s="1">
        <v>0</v>
      </c>
      <c r="K70" s="1">
        <v>0</v>
      </c>
      <c r="L70" s="1">
        <v>27.301600000000001</v>
      </c>
      <c r="M70" s="1">
        <v>9.9949999999999995E-4</v>
      </c>
      <c r="N70" s="1">
        <v>10</v>
      </c>
      <c r="O70" s="1">
        <v>80470</v>
      </c>
      <c r="P70" s="1">
        <v>-7.7210000000000004E-3</v>
      </c>
      <c r="Q70" s="1"/>
    </row>
    <row r="71" spans="1:17" x14ac:dyDescent="0.25">
      <c r="A71">
        <v>1</v>
      </c>
      <c r="B71">
        <v>68</v>
      </c>
      <c r="C71">
        <v>40</v>
      </c>
      <c r="D71">
        <v>1</v>
      </c>
      <c r="E71" s="5">
        <v>68</v>
      </c>
      <c r="F71" s="1">
        <v>15086</v>
      </c>
      <c r="G71" s="1">
        <v>-201.82</v>
      </c>
      <c r="H71" s="6">
        <v>15288</v>
      </c>
      <c r="I71" s="1">
        <v>0</v>
      </c>
      <c r="J71" s="1">
        <v>0</v>
      </c>
      <c r="K71" s="1">
        <v>0</v>
      </c>
      <c r="L71" s="1">
        <v>27.197900000000001</v>
      </c>
      <c r="M71" s="1">
        <v>9.9949999999999995E-4</v>
      </c>
      <c r="N71" s="1">
        <v>10</v>
      </c>
      <c r="O71" s="1">
        <v>80470</v>
      </c>
      <c r="P71" s="1">
        <v>-8.2290000000000002E-3</v>
      </c>
      <c r="Q71" s="1"/>
    </row>
    <row r="72" spans="1:17" x14ac:dyDescent="0.25">
      <c r="A72">
        <v>1</v>
      </c>
      <c r="B72">
        <v>69</v>
      </c>
      <c r="C72">
        <v>40</v>
      </c>
      <c r="D72">
        <v>1</v>
      </c>
      <c r="E72" s="5">
        <v>69</v>
      </c>
      <c r="F72" s="1">
        <v>15288</v>
      </c>
      <c r="G72" s="1">
        <v>-215.21</v>
      </c>
      <c r="H72" s="6">
        <v>15503</v>
      </c>
      <c r="I72" s="1">
        <v>0</v>
      </c>
      <c r="J72" s="1">
        <v>0</v>
      </c>
      <c r="K72" s="1">
        <v>0</v>
      </c>
      <c r="L72" s="1">
        <v>27.094100000000001</v>
      </c>
      <c r="M72" s="1">
        <v>9.9949999999999995E-4</v>
      </c>
      <c r="N72" s="1">
        <v>10</v>
      </c>
      <c r="O72" s="1">
        <v>80470</v>
      </c>
      <c r="P72" s="1">
        <v>-8.7749999999999998E-3</v>
      </c>
      <c r="Q72" s="1"/>
    </row>
    <row r="73" spans="1:17" x14ac:dyDescent="0.25">
      <c r="A73">
        <v>1</v>
      </c>
      <c r="B73">
        <v>70</v>
      </c>
      <c r="C73">
        <v>40</v>
      </c>
      <c r="D73">
        <v>1</v>
      </c>
      <c r="E73" s="5">
        <v>70</v>
      </c>
      <c r="F73" s="1">
        <v>15503</v>
      </c>
      <c r="G73" s="1">
        <v>-229.74</v>
      </c>
      <c r="H73" s="6">
        <v>15732</v>
      </c>
      <c r="I73" s="1">
        <v>0</v>
      </c>
      <c r="J73" s="1">
        <v>0</v>
      </c>
      <c r="K73" s="1">
        <v>0</v>
      </c>
      <c r="L73" s="1">
        <v>26.990400000000001</v>
      </c>
      <c r="M73" s="1">
        <v>9.9949999999999995E-4</v>
      </c>
      <c r="N73" s="1">
        <v>10</v>
      </c>
      <c r="O73" s="1">
        <v>80470</v>
      </c>
      <c r="P73" s="1">
        <v>-9.3670000000000003E-3</v>
      </c>
      <c r="Q73" s="1"/>
    </row>
    <row r="74" spans="1:17" x14ac:dyDescent="0.25">
      <c r="A74">
        <v>1</v>
      </c>
      <c r="B74">
        <v>71</v>
      </c>
      <c r="C74">
        <v>40</v>
      </c>
      <c r="D74">
        <v>1</v>
      </c>
      <c r="E74" s="5">
        <v>71</v>
      </c>
      <c r="F74" s="1">
        <v>15732</v>
      </c>
      <c r="G74" s="1">
        <v>-245.66</v>
      </c>
      <c r="H74" s="6">
        <v>15978</v>
      </c>
      <c r="I74" s="1">
        <v>0</v>
      </c>
      <c r="J74" s="1">
        <v>0</v>
      </c>
      <c r="K74" s="1">
        <v>0</v>
      </c>
      <c r="L74" s="1">
        <v>26.886600000000001</v>
      </c>
      <c r="M74" s="1">
        <v>9.9949999999999995E-4</v>
      </c>
      <c r="N74" s="1">
        <v>10</v>
      </c>
      <c r="O74" s="1">
        <v>80470</v>
      </c>
      <c r="P74" s="1">
        <v>-1.0019999999999999E-2</v>
      </c>
      <c r="Q74" s="1"/>
    </row>
    <row r="75" spans="1:17" x14ac:dyDescent="0.25">
      <c r="A75">
        <v>1</v>
      </c>
      <c r="B75">
        <v>72</v>
      </c>
      <c r="C75">
        <v>40</v>
      </c>
      <c r="D75">
        <v>1</v>
      </c>
      <c r="E75" s="5">
        <v>72</v>
      </c>
      <c r="F75" s="1">
        <v>15978</v>
      </c>
      <c r="G75" s="1">
        <v>-263.25</v>
      </c>
      <c r="H75" s="6">
        <v>16241</v>
      </c>
      <c r="I75" s="1">
        <v>0</v>
      </c>
      <c r="J75" s="1">
        <v>0</v>
      </c>
      <c r="K75" s="1">
        <v>0</v>
      </c>
      <c r="L75" s="1">
        <v>26.782900000000001</v>
      </c>
      <c r="M75" s="1">
        <v>9.9949999999999995E-4</v>
      </c>
      <c r="N75" s="1">
        <v>10</v>
      </c>
      <c r="O75" s="1">
        <v>80470</v>
      </c>
      <c r="P75" s="1">
        <v>-1.073E-2</v>
      </c>
      <c r="Q75" s="1"/>
    </row>
    <row r="76" spans="1:17" x14ac:dyDescent="0.25">
      <c r="A76">
        <v>1</v>
      </c>
      <c r="B76">
        <v>73</v>
      </c>
      <c r="C76">
        <v>40</v>
      </c>
      <c r="D76">
        <v>1</v>
      </c>
      <c r="E76" s="5">
        <v>73</v>
      </c>
      <c r="F76" s="1">
        <v>16241</v>
      </c>
      <c r="G76" s="1">
        <v>-283.01</v>
      </c>
      <c r="H76" s="6">
        <v>16524</v>
      </c>
      <c r="I76" s="1">
        <v>0</v>
      </c>
      <c r="J76" s="1">
        <v>0</v>
      </c>
      <c r="K76" s="1">
        <v>0</v>
      </c>
      <c r="L76" s="1">
        <v>26.679099999999998</v>
      </c>
      <c r="M76" s="1">
        <v>9.9949999999999995E-4</v>
      </c>
      <c r="N76" s="1">
        <v>10</v>
      </c>
      <c r="O76" s="1">
        <v>80470</v>
      </c>
      <c r="P76" s="1">
        <v>-1.154E-2</v>
      </c>
      <c r="Q76" s="1"/>
    </row>
    <row r="77" spans="1:17" x14ac:dyDescent="0.25">
      <c r="A77">
        <v>1</v>
      </c>
      <c r="B77">
        <v>74</v>
      </c>
      <c r="C77">
        <v>40</v>
      </c>
      <c r="D77">
        <v>1</v>
      </c>
      <c r="E77" s="5">
        <v>74</v>
      </c>
      <c r="F77" s="1">
        <v>16524</v>
      </c>
      <c r="G77" s="1">
        <v>-305.49</v>
      </c>
      <c r="H77" s="6">
        <v>16830</v>
      </c>
      <c r="I77" s="1">
        <v>0</v>
      </c>
      <c r="J77" s="1">
        <v>0</v>
      </c>
      <c r="K77" s="1">
        <v>0</v>
      </c>
      <c r="L77" s="1">
        <v>26.575399999999998</v>
      </c>
      <c r="M77" s="1">
        <v>9.9949999999999995E-4</v>
      </c>
      <c r="N77" s="1">
        <v>10</v>
      </c>
      <c r="O77" s="1">
        <v>80470</v>
      </c>
      <c r="P77" s="1">
        <v>-1.2460000000000001E-2</v>
      </c>
      <c r="Q77" s="1"/>
    </row>
    <row r="78" spans="1:17" x14ac:dyDescent="0.25">
      <c r="A78">
        <v>1</v>
      </c>
      <c r="B78">
        <v>75</v>
      </c>
      <c r="C78">
        <v>40</v>
      </c>
      <c r="D78">
        <v>1</v>
      </c>
      <c r="E78" s="5">
        <v>75</v>
      </c>
      <c r="F78" s="1">
        <v>16830</v>
      </c>
      <c r="G78" s="1">
        <v>-331.67</v>
      </c>
      <c r="H78" s="6">
        <v>17162</v>
      </c>
      <c r="I78" s="1">
        <v>0</v>
      </c>
      <c r="J78" s="1">
        <v>0</v>
      </c>
      <c r="K78" s="1">
        <v>0</v>
      </c>
      <c r="L78" s="1">
        <v>26.471599999999999</v>
      </c>
      <c r="M78" s="1">
        <v>9.9949999999999995E-4</v>
      </c>
      <c r="N78" s="1">
        <v>10</v>
      </c>
      <c r="O78" s="1">
        <v>80470</v>
      </c>
      <c r="P78" s="1">
        <v>-1.3520000000000001E-2</v>
      </c>
      <c r="Q78" s="1"/>
    </row>
    <row r="79" spans="1:17" x14ac:dyDescent="0.25">
      <c r="A79">
        <v>1</v>
      </c>
      <c r="B79">
        <v>76</v>
      </c>
      <c r="C79">
        <v>40</v>
      </c>
      <c r="D79">
        <v>1</v>
      </c>
      <c r="E79" s="5">
        <v>76</v>
      </c>
      <c r="F79" s="1">
        <v>17162</v>
      </c>
      <c r="G79" s="1">
        <v>-363.01</v>
      </c>
      <c r="H79" s="6">
        <v>17525</v>
      </c>
      <c r="I79" s="1">
        <v>0</v>
      </c>
      <c r="J79" s="1">
        <v>0</v>
      </c>
      <c r="K79" s="1">
        <v>0</v>
      </c>
      <c r="L79" s="1">
        <v>26.367899999999999</v>
      </c>
      <c r="M79" s="1">
        <v>9.9949999999999995E-4</v>
      </c>
      <c r="N79" s="1">
        <v>10</v>
      </c>
      <c r="O79" s="1">
        <v>80470</v>
      </c>
      <c r="P79" s="1">
        <v>-1.4800000000000001E-2</v>
      </c>
      <c r="Q79" s="1"/>
    </row>
    <row r="80" spans="1:17" x14ac:dyDescent="0.25">
      <c r="A80">
        <v>1</v>
      </c>
      <c r="B80">
        <v>77</v>
      </c>
      <c r="C80">
        <v>40</v>
      </c>
      <c r="D80">
        <v>1</v>
      </c>
      <c r="E80" s="5">
        <v>77</v>
      </c>
      <c r="F80" s="1">
        <v>17525</v>
      </c>
      <c r="G80" s="1">
        <v>-402.06</v>
      </c>
      <c r="H80" s="6">
        <v>17927</v>
      </c>
      <c r="I80" s="1">
        <v>0</v>
      </c>
      <c r="J80" s="1">
        <v>0</v>
      </c>
      <c r="K80" s="1">
        <v>0</v>
      </c>
      <c r="L80" s="1">
        <v>26.264099999999999</v>
      </c>
      <c r="M80" s="1">
        <v>9.9949999999999995E-4</v>
      </c>
      <c r="N80" s="1">
        <v>10</v>
      </c>
      <c r="O80" s="1">
        <v>80470</v>
      </c>
      <c r="P80" s="1">
        <v>-1.6389999999999998E-2</v>
      </c>
      <c r="Q80" s="1"/>
    </row>
    <row r="81" spans="1:17" x14ac:dyDescent="0.25">
      <c r="A81">
        <v>1</v>
      </c>
      <c r="B81">
        <v>78</v>
      </c>
      <c r="C81">
        <v>40</v>
      </c>
      <c r="D81">
        <v>1</v>
      </c>
      <c r="E81" s="5">
        <v>78</v>
      </c>
      <c r="F81" s="1">
        <v>17927</v>
      </c>
      <c r="G81" s="1">
        <v>-453.83</v>
      </c>
      <c r="H81" s="6">
        <v>18380</v>
      </c>
      <c r="I81" s="1">
        <v>0</v>
      </c>
      <c r="J81" s="1">
        <v>0</v>
      </c>
      <c r="K81" s="1">
        <v>0</v>
      </c>
      <c r="L81" s="1">
        <v>26.160399999999999</v>
      </c>
      <c r="M81" s="1">
        <v>9.9949999999999995E-4</v>
      </c>
      <c r="N81" s="1">
        <v>10</v>
      </c>
      <c r="O81" s="1">
        <v>80470</v>
      </c>
      <c r="P81" s="1">
        <v>-1.8499999999999999E-2</v>
      </c>
      <c r="Q81" s="1"/>
    </row>
    <row r="82" spans="1:17" x14ac:dyDescent="0.25">
      <c r="A82">
        <v>1</v>
      </c>
      <c r="B82">
        <v>79</v>
      </c>
      <c r="C82">
        <v>40</v>
      </c>
      <c r="D82">
        <v>1</v>
      </c>
      <c r="E82" s="5">
        <v>79</v>
      </c>
      <c r="F82" s="1">
        <v>18380</v>
      </c>
      <c r="G82" s="1">
        <v>-534.37</v>
      </c>
      <c r="H82" s="6">
        <v>18915</v>
      </c>
      <c r="I82" s="1">
        <v>0</v>
      </c>
      <c r="J82" s="1">
        <v>0</v>
      </c>
      <c r="K82" s="1">
        <v>0</v>
      </c>
      <c r="L82" s="1">
        <v>26.0566</v>
      </c>
      <c r="M82" s="1">
        <v>9.9949999999999995E-4</v>
      </c>
      <c r="N82" s="1">
        <v>10</v>
      </c>
      <c r="O82" s="1">
        <v>80470</v>
      </c>
      <c r="P82" s="1">
        <v>-2.179E-2</v>
      </c>
      <c r="Q82" s="1"/>
    </row>
    <row r="83" spans="1:17" x14ac:dyDescent="0.25">
      <c r="A83">
        <v>1</v>
      </c>
      <c r="B83">
        <v>80</v>
      </c>
      <c r="C83">
        <v>40</v>
      </c>
      <c r="D83">
        <v>1</v>
      </c>
      <c r="E83" s="5">
        <v>80</v>
      </c>
      <c r="F83" s="1">
        <v>18915</v>
      </c>
      <c r="G83" s="1">
        <v>-875.99</v>
      </c>
      <c r="H83" s="6">
        <v>19791</v>
      </c>
      <c r="I83" s="1">
        <v>0</v>
      </c>
      <c r="J83" s="1">
        <v>0</v>
      </c>
      <c r="K83" s="1">
        <v>0</v>
      </c>
      <c r="L83" s="1">
        <v>25.9529</v>
      </c>
      <c r="M83" s="1">
        <v>9.9949999999999995E-4</v>
      </c>
      <c r="N83" s="1">
        <v>10</v>
      </c>
      <c r="O83" s="1">
        <v>80470</v>
      </c>
      <c r="P83" s="1">
        <v>-3.5720000000000002E-2</v>
      </c>
      <c r="Q83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8BCCB3-FD1E-4CB7-A3CB-F3226ED0C86D}">
  <dimension ref="A1:P83"/>
  <sheetViews>
    <sheetView workbookViewId="0">
      <pane ySplit="2" topLeftCell="A3" activePane="bottomLeft" state="frozen"/>
      <selection pane="bottomLeft" activeCell="A3" sqref="A3"/>
    </sheetView>
  </sheetViews>
  <sheetFormatPr defaultRowHeight="15" x14ac:dyDescent="0.25"/>
  <cols>
    <col min="6" max="6" width="18.42578125" customWidth="1"/>
    <col min="8" max="8" width="16.28515625" style="5" customWidth="1"/>
  </cols>
  <sheetData>
    <row r="1" spans="1:16" x14ac:dyDescent="0.25">
      <c r="A1" t="s">
        <v>27</v>
      </c>
      <c r="B1" t="s">
        <v>28</v>
      </c>
      <c r="C1" t="s">
        <v>29</v>
      </c>
      <c r="D1" t="s">
        <v>30</v>
      </c>
      <c r="E1" t="s">
        <v>31</v>
      </c>
      <c r="F1" t="s">
        <v>32</v>
      </c>
      <c r="G1" t="s">
        <v>33</v>
      </c>
      <c r="H1" s="5" t="s">
        <v>34</v>
      </c>
      <c r="I1" t="s">
        <v>35</v>
      </c>
      <c r="J1" t="s">
        <v>36</v>
      </c>
      <c r="K1" t="s">
        <v>30</v>
      </c>
      <c r="L1" t="s">
        <v>30</v>
      </c>
      <c r="M1" t="s">
        <v>30</v>
      </c>
      <c r="N1" t="s">
        <v>30</v>
      </c>
      <c r="O1" t="s">
        <v>37</v>
      </c>
      <c r="P1" t="s">
        <v>37</v>
      </c>
    </row>
    <row r="2" spans="1:16" x14ac:dyDescent="0.25">
      <c r="D2" t="s">
        <v>38</v>
      </c>
      <c r="E2" t="s">
        <v>39</v>
      </c>
      <c r="F2" t="s">
        <v>40</v>
      </c>
      <c r="G2" t="s">
        <v>41</v>
      </c>
      <c r="H2" s="5" t="s">
        <v>40</v>
      </c>
      <c r="I2" t="s">
        <v>42</v>
      </c>
      <c r="J2" t="s">
        <v>43</v>
      </c>
      <c r="K2" t="s">
        <v>44</v>
      </c>
      <c r="L2" t="s">
        <v>45</v>
      </c>
      <c r="M2" t="s">
        <v>46</v>
      </c>
      <c r="N2" t="s">
        <v>47</v>
      </c>
      <c r="O2" t="s">
        <v>48</v>
      </c>
      <c r="P2" t="s">
        <v>49</v>
      </c>
    </row>
    <row r="4" spans="1:16" x14ac:dyDescent="0.25">
      <c r="A4">
        <v>1</v>
      </c>
      <c r="B4">
        <v>1</v>
      </c>
      <c r="C4">
        <v>40</v>
      </c>
      <c r="D4">
        <v>1</v>
      </c>
      <c r="E4">
        <v>1</v>
      </c>
      <c r="F4" s="1">
        <v>20000</v>
      </c>
      <c r="G4" s="1">
        <v>835.98</v>
      </c>
      <c r="H4" s="6">
        <v>19164</v>
      </c>
      <c r="I4" s="1">
        <v>0</v>
      </c>
      <c r="J4" s="1">
        <v>0</v>
      </c>
      <c r="K4" s="1">
        <v>0</v>
      </c>
      <c r="L4" s="1">
        <v>34.149099999999997</v>
      </c>
      <c r="M4" s="1">
        <v>9.9949999999999995E-4</v>
      </c>
      <c r="N4" s="1">
        <v>10</v>
      </c>
      <c r="O4" s="1">
        <v>80470</v>
      </c>
      <c r="P4" s="1">
        <v>3.4079999999999999E-2</v>
      </c>
    </row>
    <row r="5" spans="1:16" x14ac:dyDescent="0.25">
      <c r="A5">
        <v>1</v>
      </c>
      <c r="B5">
        <v>2</v>
      </c>
      <c r="C5">
        <v>40</v>
      </c>
      <c r="D5">
        <v>1</v>
      </c>
      <c r="E5">
        <v>2</v>
      </c>
      <c r="F5" s="1">
        <v>19164</v>
      </c>
      <c r="G5" s="1">
        <v>495.48</v>
      </c>
      <c r="H5" s="6">
        <v>18669</v>
      </c>
      <c r="I5" s="1">
        <v>0</v>
      </c>
      <c r="J5" s="1">
        <v>0</v>
      </c>
      <c r="K5" s="1">
        <v>0</v>
      </c>
      <c r="L5" s="1">
        <v>34.045400000000001</v>
      </c>
      <c r="M5" s="1">
        <v>9.9949999999999995E-4</v>
      </c>
      <c r="N5" s="1">
        <v>10</v>
      </c>
      <c r="O5" s="1">
        <v>80470</v>
      </c>
      <c r="P5" s="1">
        <v>2.0199999999999999E-2</v>
      </c>
    </row>
    <row r="6" spans="1:16" x14ac:dyDescent="0.25">
      <c r="A6">
        <v>1</v>
      </c>
      <c r="B6">
        <v>3</v>
      </c>
      <c r="C6">
        <v>40</v>
      </c>
      <c r="D6">
        <v>1</v>
      </c>
      <c r="E6">
        <v>3</v>
      </c>
      <c r="F6" s="1">
        <v>18669</v>
      </c>
      <c r="G6" s="1">
        <v>415.6</v>
      </c>
      <c r="H6" s="6">
        <v>18253</v>
      </c>
      <c r="I6" s="1">
        <v>0</v>
      </c>
      <c r="J6" s="1">
        <v>0</v>
      </c>
      <c r="K6" s="1">
        <v>0</v>
      </c>
      <c r="L6" s="1">
        <v>33.941600000000001</v>
      </c>
      <c r="M6" s="1">
        <v>9.9949999999999995E-4</v>
      </c>
      <c r="N6" s="1">
        <v>10</v>
      </c>
      <c r="O6" s="1">
        <v>80470</v>
      </c>
      <c r="P6" s="1">
        <v>1.694E-2</v>
      </c>
    </row>
    <row r="7" spans="1:16" x14ac:dyDescent="0.25">
      <c r="A7">
        <v>1</v>
      </c>
      <c r="B7">
        <v>4</v>
      </c>
      <c r="C7">
        <v>40</v>
      </c>
      <c r="D7">
        <v>1</v>
      </c>
      <c r="E7">
        <v>4</v>
      </c>
      <c r="F7" s="1">
        <v>18253</v>
      </c>
      <c r="G7" s="1">
        <v>364.45</v>
      </c>
      <c r="H7" s="6">
        <v>17889</v>
      </c>
      <c r="I7" s="1">
        <v>0</v>
      </c>
      <c r="J7" s="1">
        <v>0</v>
      </c>
      <c r="K7" s="1">
        <v>0</v>
      </c>
      <c r="L7" s="1">
        <v>33.837899999999998</v>
      </c>
      <c r="M7" s="1">
        <v>9.9949999999999995E-4</v>
      </c>
      <c r="N7" s="1">
        <v>10</v>
      </c>
      <c r="O7" s="1">
        <v>80470</v>
      </c>
      <c r="P7" s="1">
        <v>1.486E-2</v>
      </c>
    </row>
    <row r="8" spans="1:16" x14ac:dyDescent="0.25">
      <c r="A8">
        <v>1</v>
      </c>
      <c r="B8">
        <v>5</v>
      </c>
      <c r="C8">
        <v>40</v>
      </c>
      <c r="D8">
        <v>1</v>
      </c>
      <c r="E8">
        <v>5</v>
      </c>
      <c r="F8" s="1">
        <v>17889</v>
      </c>
      <c r="G8" s="1">
        <v>325.93</v>
      </c>
      <c r="H8" s="6">
        <v>17563</v>
      </c>
      <c r="I8" s="1">
        <v>0</v>
      </c>
      <c r="J8" s="1">
        <v>0</v>
      </c>
      <c r="K8" s="1">
        <v>0</v>
      </c>
      <c r="L8" s="1">
        <v>33.734099999999998</v>
      </c>
      <c r="M8" s="1">
        <v>9.9949999999999995E-4</v>
      </c>
      <c r="N8" s="1">
        <v>10</v>
      </c>
      <c r="O8" s="1">
        <v>80470</v>
      </c>
      <c r="P8" s="1">
        <v>1.329E-2</v>
      </c>
    </row>
    <row r="9" spans="1:16" x14ac:dyDescent="0.25">
      <c r="A9">
        <v>1</v>
      </c>
      <c r="B9">
        <v>6</v>
      </c>
      <c r="C9">
        <v>40</v>
      </c>
      <c r="D9">
        <v>1</v>
      </c>
      <c r="E9">
        <v>6</v>
      </c>
      <c r="F9" s="1">
        <v>17563</v>
      </c>
      <c r="G9" s="1">
        <v>295.12</v>
      </c>
      <c r="H9" s="6">
        <v>17267</v>
      </c>
      <c r="I9" s="1">
        <v>0</v>
      </c>
      <c r="J9" s="1">
        <v>0</v>
      </c>
      <c r="K9" s="1">
        <v>0</v>
      </c>
      <c r="L9" s="1">
        <v>33.630400000000002</v>
      </c>
      <c r="M9" s="1">
        <v>9.9949999999999995E-4</v>
      </c>
      <c r="N9" s="1">
        <v>10</v>
      </c>
      <c r="O9" s="1">
        <v>80470</v>
      </c>
      <c r="P9" s="1">
        <v>1.2030000000000001E-2</v>
      </c>
    </row>
    <row r="10" spans="1:16" x14ac:dyDescent="0.25">
      <c r="A10">
        <v>1</v>
      </c>
      <c r="B10">
        <v>7</v>
      </c>
      <c r="C10">
        <v>40</v>
      </c>
      <c r="D10">
        <v>1</v>
      </c>
      <c r="E10">
        <v>7</v>
      </c>
      <c r="F10" s="1">
        <v>17267</v>
      </c>
      <c r="G10" s="1">
        <v>269.47000000000003</v>
      </c>
      <c r="H10" s="6">
        <v>16998</v>
      </c>
      <c r="I10" s="1">
        <v>0</v>
      </c>
      <c r="J10" s="1">
        <v>0</v>
      </c>
      <c r="K10" s="1">
        <v>0</v>
      </c>
      <c r="L10" s="1">
        <v>33.526600000000002</v>
      </c>
      <c r="M10" s="1">
        <v>9.9949999999999995E-4</v>
      </c>
      <c r="N10" s="1">
        <v>10</v>
      </c>
      <c r="O10" s="1">
        <v>80470</v>
      </c>
      <c r="P10" s="1">
        <v>1.099E-2</v>
      </c>
    </row>
    <row r="11" spans="1:16" x14ac:dyDescent="0.25">
      <c r="A11">
        <v>1</v>
      </c>
      <c r="B11">
        <v>8</v>
      </c>
      <c r="C11">
        <v>40</v>
      </c>
      <c r="D11">
        <v>1</v>
      </c>
      <c r="E11">
        <v>8</v>
      </c>
      <c r="F11" s="1">
        <v>16998</v>
      </c>
      <c r="G11" s="1">
        <v>247.46</v>
      </c>
      <c r="H11" s="6">
        <v>16751</v>
      </c>
      <c r="I11" s="1">
        <v>0</v>
      </c>
      <c r="J11" s="1">
        <v>0</v>
      </c>
      <c r="K11" s="1">
        <v>0</v>
      </c>
      <c r="L11" s="1">
        <v>33.422899999999998</v>
      </c>
      <c r="M11" s="1">
        <v>9.9949999999999995E-4</v>
      </c>
      <c r="N11" s="1">
        <v>10</v>
      </c>
      <c r="O11" s="1">
        <v>80470</v>
      </c>
      <c r="P11" s="1">
        <v>1.009E-2</v>
      </c>
    </row>
    <row r="12" spans="1:16" x14ac:dyDescent="0.25">
      <c r="A12">
        <v>1</v>
      </c>
      <c r="B12">
        <v>9</v>
      </c>
      <c r="C12">
        <v>40</v>
      </c>
      <c r="D12">
        <v>1</v>
      </c>
      <c r="E12">
        <v>9</v>
      </c>
      <c r="F12" s="1">
        <v>16751</v>
      </c>
      <c r="G12" s="1">
        <v>228.25</v>
      </c>
      <c r="H12" s="6">
        <v>16522</v>
      </c>
      <c r="I12" s="1">
        <v>0</v>
      </c>
      <c r="J12" s="1">
        <v>0</v>
      </c>
      <c r="K12" s="1">
        <v>0</v>
      </c>
      <c r="L12" s="1">
        <v>33.319099999999999</v>
      </c>
      <c r="M12" s="1">
        <v>9.9949999999999995E-4</v>
      </c>
      <c r="N12" s="1">
        <v>10</v>
      </c>
      <c r="O12" s="1">
        <v>80470</v>
      </c>
      <c r="P12" s="1">
        <v>9.306E-3</v>
      </c>
    </row>
    <row r="13" spans="1:16" x14ac:dyDescent="0.25">
      <c r="A13">
        <v>1</v>
      </c>
      <c r="B13">
        <v>10</v>
      </c>
      <c r="C13">
        <v>40</v>
      </c>
      <c r="D13">
        <v>1</v>
      </c>
      <c r="E13">
        <v>10</v>
      </c>
      <c r="F13" s="1">
        <v>16522</v>
      </c>
      <c r="G13" s="1">
        <v>211.14</v>
      </c>
      <c r="H13" s="6">
        <v>16311</v>
      </c>
      <c r="I13" s="1">
        <v>0</v>
      </c>
      <c r="J13" s="1">
        <v>0</v>
      </c>
      <c r="K13" s="1">
        <v>0</v>
      </c>
      <c r="L13" s="1">
        <v>33.215400000000002</v>
      </c>
      <c r="M13" s="1">
        <v>9.9949999999999995E-4</v>
      </c>
      <c r="N13" s="1">
        <v>10</v>
      </c>
      <c r="O13" s="1">
        <v>80470</v>
      </c>
      <c r="P13" s="1">
        <v>8.6090000000000003E-3</v>
      </c>
    </row>
    <row r="14" spans="1:16" x14ac:dyDescent="0.25">
      <c r="A14">
        <v>1</v>
      </c>
      <c r="B14">
        <v>11</v>
      </c>
      <c r="C14">
        <v>40</v>
      </c>
      <c r="D14">
        <v>1</v>
      </c>
      <c r="E14">
        <v>11</v>
      </c>
      <c r="F14" s="1">
        <v>16311</v>
      </c>
      <c r="G14" s="1">
        <v>195.79</v>
      </c>
      <c r="H14" s="6">
        <v>16115</v>
      </c>
      <c r="I14" s="1">
        <v>0</v>
      </c>
      <c r="J14" s="1">
        <v>0</v>
      </c>
      <c r="K14" s="1">
        <v>0</v>
      </c>
      <c r="L14" s="1">
        <v>33.111600000000003</v>
      </c>
      <c r="M14" s="1">
        <v>9.9949999999999995E-4</v>
      </c>
      <c r="N14" s="1">
        <v>10</v>
      </c>
      <c r="O14" s="1">
        <v>80470</v>
      </c>
      <c r="P14" s="1">
        <v>7.9830000000000005E-3</v>
      </c>
    </row>
    <row r="15" spans="1:16" x14ac:dyDescent="0.25">
      <c r="A15">
        <v>1</v>
      </c>
      <c r="B15">
        <v>12</v>
      </c>
      <c r="C15">
        <v>40</v>
      </c>
      <c r="D15">
        <v>1</v>
      </c>
      <c r="E15">
        <v>12</v>
      </c>
      <c r="F15" s="1">
        <v>16115</v>
      </c>
      <c r="G15" s="1">
        <v>181.79</v>
      </c>
      <c r="H15" s="6">
        <v>15934</v>
      </c>
      <c r="I15" s="1">
        <v>0</v>
      </c>
      <c r="J15" s="1">
        <v>0</v>
      </c>
      <c r="K15" s="1">
        <v>0</v>
      </c>
      <c r="L15" s="1">
        <v>33.007899999999999</v>
      </c>
      <c r="M15" s="1">
        <v>9.9949999999999995E-4</v>
      </c>
      <c r="N15" s="1">
        <v>10</v>
      </c>
      <c r="O15" s="1">
        <v>80470</v>
      </c>
      <c r="P15" s="1">
        <v>7.4120000000000002E-3</v>
      </c>
    </row>
    <row r="16" spans="1:16" x14ac:dyDescent="0.25">
      <c r="A16">
        <v>1</v>
      </c>
      <c r="B16">
        <v>13</v>
      </c>
      <c r="C16">
        <v>40</v>
      </c>
      <c r="D16">
        <v>1</v>
      </c>
      <c r="E16">
        <v>13</v>
      </c>
      <c r="F16" s="1">
        <v>15934</v>
      </c>
      <c r="G16" s="1">
        <v>168.99</v>
      </c>
      <c r="H16" s="6">
        <v>15765</v>
      </c>
      <c r="I16" s="1">
        <v>0</v>
      </c>
      <c r="J16" s="1">
        <v>0</v>
      </c>
      <c r="K16" s="1">
        <v>0</v>
      </c>
      <c r="L16" s="1">
        <v>32.9041</v>
      </c>
      <c r="M16" s="1">
        <v>9.9949999999999995E-4</v>
      </c>
      <c r="N16" s="1">
        <v>10</v>
      </c>
      <c r="O16" s="1">
        <v>80470</v>
      </c>
      <c r="P16" s="1">
        <v>6.8900000000000003E-3</v>
      </c>
    </row>
    <row r="17" spans="1:16" x14ac:dyDescent="0.25">
      <c r="A17">
        <v>1</v>
      </c>
      <c r="B17">
        <v>14</v>
      </c>
      <c r="C17">
        <v>40</v>
      </c>
      <c r="D17">
        <v>1</v>
      </c>
      <c r="E17">
        <v>14</v>
      </c>
      <c r="F17" s="1">
        <v>15765</v>
      </c>
      <c r="G17" s="1">
        <v>157.16999999999999</v>
      </c>
      <c r="H17" s="6">
        <v>15607</v>
      </c>
      <c r="I17" s="1">
        <v>0</v>
      </c>
      <c r="J17" s="1">
        <v>0</v>
      </c>
      <c r="K17" s="1">
        <v>0</v>
      </c>
      <c r="L17" s="1">
        <v>32.800400000000003</v>
      </c>
      <c r="M17" s="1">
        <v>9.9949999999999995E-4</v>
      </c>
      <c r="N17" s="1">
        <v>10</v>
      </c>
      <c r="O17" s="1">
        <v>80470</v>
      </c>
      <c r="P17" s="1">
        <v>6.4079999999999996E-3</v>
      </c>
    </row>
    <row r="18" spans="1:16" x14ac:dyDescent="0.25">
      <c r="A18">
        <v>1</v>
      </c>
      <c r="B18">
        <v>15</v>
      </c>
      <c r="C18">
        <v>40</v>
      </c>
      <c r="D18">
        <v>1</v>
      </c>
      <c r="E18">
        <v>15</v>
      </c>
      <c r="F18" s="1">
        <v>15607</v>
      </c>
      <c r="G18" s="1">
        <v>146.15</v>
      </c>
      <c r="H18" s="6">
        <v>15461</v>
      </c>
      <c r="I18" s="1">
        <v>0</v>
      </c>
      <c r="J18" s="1">
        <v>0</v>
      </c>
      <c r="K18" s="1">
        <v>0</v>
      </c>
      <c r="L18" s="1">
        <v>32.696599999999997</v>
      </c>
      <c r="M18" s="1">
        <v>9.9949999999999995E-4</v>
      </c>
      <c r="N18" s="1">
        <v>10</v>
      </c>
      <c r="O18" s="1">
        <v>80470</v>
      </c>
      <c r="P18" s="1">
        <v>5.9589999999999999E-3</v>
      </c>
    </row>
    <row r="19" spans="1:16" x14ac:dyDescent="0.25">
      <c r="A19">
        <v>1</v>
      </c>
      <c r="B19">
        <v>16</v>
      </c>
      <c r="C19">
        <v>40</v>
      </c>
      <c r="D19">
        <v>1</v>
      </c>
      <c r="E19">
        <v>16</v>
      </c>
      <c r="F19" s="1">
        <v>15461</v>
      </c>
      <c r="G19" s="1">
        <v>135.9</v>
      </c>
      <c r="H19" s="6">
        <v>15325</v>
      </c>
      <c r="I19" s="1">
        <v>0</v>
      </c>
      <c r="J19" s="1">
        <v>0</v>
      </c>
      <c r="K19" s="1">
        <v>0</v>
      </c>
      <c r="L19" s="1">
        <v>32.5929</v>
      </c>
      <c r="M19" s="1">
        <v>9.9949999999999995E-4</v>
      </c>
      <c r="N19" s="1">
        <v>10</v>
      </c>
      <c r="O19" s="1">
        <v>80470</v>
      </c>
      <c r="P19" s="1">
        <v>5.5409999999999999E-3</v>
      </c>
    </row>
    <row r="20" spans="1:16" x14ac:dyDescent="0.25">
      <c r="A20">
        <v>1</v>
      </c>
      <c r="B20">
        <v>17</v>
      </c>
      <c r="C20">
        <v>40</v>
      </c>
      <c r="D20">
        <v>1</v>
      </c>
      <c r="E20">
        <v>17</v>
      </c>
      <c r="F20" s="1">
        <v>15325</v>
      </c>
      <c r="G20" s="1">
        <v>126.24</v>
      </c>
      <c r="H20" s="6">
        <v>15199</v>
      </c>
      <c r="I20" s="1">
        <v>0</v>
      </c>
      <c r="J20" s="1">
        <v>0</v>
      </c>
      <c r="K20" s="1">
        <v>0</v>
      </c>
      <c r="L20" s="1">
        <v>32.489100000000001</v>
      </c>
      <c r="M20" s="1">
        <v>9.9949999999999995E-4</v>
      </c>
      <c r="N20" s="1">
        <v>10</v>
      </c>
      <c r="O20" s="1">
        <v>80470</v>
      </c>
      <c r="P20" s="1">
        <v>5.1469999999999997E-3</v>
      </c>
    </row>
    <row r="21" spans="1:16" x14ac:dyDescent="0.25">
      <c r="A21">
        <v>1</v>
      </c>
      <c r="B21">
        <v>18</v>
      </c>
      <c r="C21">
        <v>40</v>
      </c>
      <c r="D21">
        <v>1</v>
      </c>
      <c r="E21">
        <v>18</v>
      </c>
      <c r="F21" s="1">
        <v>15199</v>
      </c>
      <c r="G21" s="1">
        <v>117.17</v>
      </c>
      <c r="H21" s="6">
        <v>15082</v>
      </c>
      <c r="I21" s="1">
        <v>0</v>
      </c>
      <c r="J21" s="1">
        <v>0</v>
      </c>
      <c r="K21" s="1">
        <v>0</v>
      </c>
      <c r="L21" s="1">
        <v>32.385399999999997</v>
      </c>
      <c r="M21" s="1">
        <v>9.9949999999999995E-4</v>
      </c>
      <c r="N21" s="1">
        <v>10</v>
      </c>
      <c r="O21" s="1">
        <v>80470</v>
      </c>
      <c r="P21" s="1">
        <v>4.777E-3</v>
      </c>
    </row>
    <row r="22" spans="1:16" x14ac:dyDescent="0.25">
      <c r="A22">
        <v>1</v>
      </c>
      <c r="B22">
        <v>19</v>
      </c>
      <c r="C22">
        <v>40</v>
      </c>
      <c r="D22">
        <v>1</v>
      </c>
      <c r="E22">
        <v>19</v>
      </c>
      <c r="F22" s="1">
        <v>15082</v>
      </c>
      <c r="G22" s="1">
        <v>108.55</v>
      </c>
      <c r="H22" s="6">
        <v>14973</v>
      </c>
      <c r="I22" s="1">
        <v>0</v>
      </c>
      <c r="J22" s="1">
        <v>0</v>
      </c>
      <c r="K22" s="1">
        <v>0</v>
      </c>
      <c r="L22" s="1">
        <v>32.281599999999997</v>
      </c>
      <c r="M22" s="1">
        <v>9.9949999999999995E-4</v>
      </c>
      <c r="N22" s="1">
        <v>10</v>
      </c>
      <c r="O22" s="1">
        <v>80470</v>
      </c>
      <c r="P22" s="1">
        <v>4.4260000000000002E-3</v>
      </c>
    </row>
    <row r="23" spans="1:16" x14ac:dyDescent="0.25">
      <c r="A23">
        <v>1</v>
      </c>
      <c r="B23">
        <v>20</v>
      </c>
      <c r="C23">
        <v>40</v>
      </c>
      <c r="D23">
        <v>1</v>
      </c>
      <c r="E23">
        <v>20</v>
      </c>
      <c r="F23" s="1">
        <v>14973</v>
      </c>
      <c r="G23" s="1">
        <v>100.39</v>
      </c>
      <c r="H23" s="6">
        <v>14873</v>
      </c>
      <c r="I23" s="1">
        <v>0</v>
      </c>
      <c r="J23" s="1">
        <v>0</v>
      </c>
      <c r="K23" s="1">
        <v>0</v>
      </c>
      <c r="L23" s="1">
        <v>32.177900000000001</v>
      </c>
      <c r="M23" s="1">
        <v>9.9949999999999995E-4</v>
      </c>
      <c r="N23" s="1">
        <v>10</v>
      </c>
      <c r="O23" s="1">
        <v>80470</v>
      </c>
      <c r="P23" s="1">
        <v>4.0930000000000003E-3</v>
      </c>
    </row>
    <row r="24" spans="1:16" x14ac:dyDescent="0.25">
      <c r="A24">
        <v>1</v>
      </c>
      <c r="B24">
        <v>21</v>
      </c>
      <c r="C24">
        <v>40</v>
      </c>
      <c r="D24">
        <v>1</v>
      </c>
      <c r="E24">
        <v>21</v>
      </c>
      <c r="F24" s="1">
        <v>14873</v>
      </c>
      <c r="G24" s="1">
        <v>92.587999999999994</v>
      </c>
      <c r="H24" s="6">
        <v>14780</v>
      </c>
      <c r="I24" s="1">
        <v>0</v>
      </c>
      <c r="J24" s="1">
        <v>0</v>
      </c>
      <c r="K24" s="1">
        <v>0</v>
      </c>
      <c r="L24" s="1">
        <v>32.074100000000001</v>
      </c>
      <c r="M24" s="1">
        <v>9.9949999999999995E-4</v>
      </c>
      <c r="N24" s="1">
        <v>10</v>
      </c>
      <c r="O24" s="1">
        <v>80470</v>
      </c>
      <c r="P24" s="1">
        <v>3.7750000000000001E-3</v>
      </c>
    </row>
    <row r="25" spans="1:16" x14ac:dyDescent="0.25">
      <c r="A25">
        <v>1</v>
      </c>
      <c r="B25">
        <v>22</v>
      </c>
      <c r="C25">
        <v>40</v>
      </c>
      <c r="D25">
        <v>1</v>
      </c>
      <c r="E25">
        <v>22</v>
      </c>
      <c r="F25" s="1">
        <v>14780</v>
      </c>
      <c r="G25" s="1">
        <v>85.16</v>
      </c>
      <c r="H25" s="6">
        <v>14695</v>
      </c>
      <c r="I25" s="1">
        <v>0</v>
      </c>
      <c r="J25" s="1">
        <v>0</v>
      </c>
      <c r="K25" s="1">
        <v>0</v>
      </c>
      <c r="L25" s="1">
        <v>31.970400000000001</v>
      </c>
      <c r="M25" s="1">
        <v>9.9949999999999995E-4</v>
      </c>
      <c r="N25" s="1">
        <v>10</v>
      </c>
      <c r="O25" s="1">
        <v>80470</v>
      </c>
      <c r="P25" s="1">
        <v>3.4719999999999998E-3</v>
      </c>
    </row>
    <row r="26" spans="1:16" x14ac:dyDescent="0.25">
      <c r="A26">
        <v>1</v>
      </c>
      <c r="B26">
        <v>23</v>
      </c>
      <c r="C26">
        <v>40</v>
      </c>
      <c r="D26">
        <v>1</v>
      </c>
      <c r="E26">
        <v>23</v>
      </c>
      <c r="F26" s="1">
        <v>14695</v>
      </c>
      <c r="G26" s="1">
        <v>78.02</v>
      </c>
      <c r="H26" s="6">
        <v>14617</v>
      </c>
      <c r="I26" s="1">
        <v>0</v>
      </c>
      <c r="J26" s="1">
        <v>0</v>
      </c>
      <c r="K26" s="1">
        <v>0</v>
      </c>
      <c r="L26" s="1">
        <v>31.866599999999998</v>
      </c>
      <c r="M26" s="1">
        <v>9.9949999999999995E-4</v>
      </c>
      <c r="N26" s="1">
        <v>10</v>
      </c>
      <c r="O26" s="1">
        <v>80470</v>
      </c>
      <c r="P26" s="1">
        <v>3.1809999999999998E-3</v>
      </c>
    </row>
    <row r="27" spans="1:16" x14ac:dyDescent="0.25">
      <c r="A27">
        <v>1</v>
      </c>
      <c r="B27">
        <v>24</v>
      </c>
      <c r="C27">
        <v>40</v>
      </c>
      <c r="D27">
        <v>1</v>
      </c>
      <c r="E27">
        <v>24</v>
      </c>
      <c r="F27" s="1">
        <v>14617</v>
      </c>
      <c r="G27" s="1">
        <v>71.161000000000001</v>
      </c>
      <c r="H27" s="6">
        <v>14546</v>
      </c>
      <c r="I27" s="1">
        <v>0</v>
      </c>
      <c r="J27" s="1">
        <v>0</v>
      </c>
      <c r="K27" s="1">
        <v>0</v>
      </c>
      <c r="L27" s="1">
        <v>31.762899999999998</v>
      </c>
      <c r="M27" s="1">
        <v>9.9949999999999995E-4</v>
      </c>
      <c r="N27" s="1">
        <v>10</v>
      </c>
      <c r="O27" s="1">
        <v>80470</v>
      </c>
      <c r="P27" s="1">
        <v>2.9009999999999999E-3</v>
      </c>
    </row>
    <row r="28" spans="1:16" x14ac:dyDescent="0.25">
      <c r="A28">
        <v>1</v>
      </c>
      <c r="B28">
        <v>25</v>
      </c>
      <c r="C28">
        <v>40</v>
      </c>
      <c r="D28">
        <v>1</v>
      </c>
      <c r="E28">
        <v>25</v>
      </c>
      <c r="F28" s="1">
        <v>14546</v>
      </c>
      <c r="G28" s="1">
        <v>64.551000000000002</v>
      </c>
      <c r="H28" s="6">
        <v>14482</v>
      </c>
      <c r="I28" s="1">
        <v>0</v>
      </c>
      <c r="J28" s="1">
        <v>0</v>
      </c>
      <c r="K28" s="1">
        <v>0</v>
      </c>
      <c r="L28" s="1">
        <v>31.659099999999999</v>
      </c>
      <c r="M28" s="1">
        <v>9.9949999999999995E-4</v>
      </c>
      <c r="N28" s="1">
        <v>10</v>
      </c>
      <c r="O28" s="1">
        <v>80470</v>
      </c>
      <c r="P28" s="1">
        <v>2.6319999999999998E-3</v>
      </c>
    </row>
    <row r="29" spans="1:16" x14ac:dyDescent="0.25">
      <c r="A29">
        <v>1</v>
      </c>
      <c r="B29">
        <v>26</v>
      </c>
      <c r="C29">
        <v>40</v>
      </c>
      <c r="D29">
        <v>1</v>
      </c>
      <c r="E29">
        <v>26</v>
      </c>
      <c r="F29" s="1">
        <v>14482</v>
      </c>
      <c r="G29" s="1">
        <v>58.164000000000001</v>
      </c>
      <c r="H29" s="6">
        <v>14423</v>
      </c>
      <c r="I29" s="1">
        <v>0</v>
      </c>
      <c r="J29" s="1">
        <v>0</v>
      </c>
      <c r="K29" s="1">
        <v>0</v>
      </c>
      <c r="L29" s="1">
        <v>31.555399999999999</v>
      </c>
      <c r="M29" s="1">
        <v>9.9949999999999995E-4</v>
      </c>
      <c r="N29" s="1">
        <v>10</v>
      </c>
      <c r="O29" s="1">
        <v>80470</v>
      </c>
      <c r="P29" s="1">
        <v>2.3709999999999998E-3</v>
      </c>
    </row>
    <row r="30" spans="1:16" x14ac:dyDescent="0.25">
      <c r="A30">
        <v>1</v>
      </c>
      <c r="B30">
        <v>27</v>
      </c>
      <c r="C30">
        <v>40</v>
      </c>
      <c r="D30">
        <v>1</v>
      </c>
      <c r="E30">
        <v>27</v>
      </c>
      <c r="F30" s="1">
        <v>14423</v>
      </c>
      <c r="G30" s="1">
        <v>51.976999999999997</v>
      </c>
      <c r="H30" s="6">
        <v>14371</v>
      </c>
      <c r="I30" s="1">
        <v>0</v>
      </c>
      <c r="J30" s="1">
        <v>0</v>
      </c>
      <c r="K30" s="1">
        <v>0</v>
      </c>
      <c r="L30" s="1">
        <v>31.451599999999999</v>
      </c>
      <c r="M30" s="1">
        <v>9.9949999999999995E-4</v>
      </c>
      <c r="N30" s="1">
        <v>10</v>
      </c>
      <c r="O30" s="1">
        <v>80470</v>
      </c>
      <c r="P30" s="1">
        <v>2.1189999999999998E-3</v>
      </c>
    </row>
    <row r="31" spans="1:16" x14ac:dyDescent="0.25">
      <c r="A31">
        <v>1</v>
      </c>
      <c r="B31">
        <v>28</v>
      </c>
      <c r="C31">
        <v>40</v>
      </c>
      <c r="D31">
        <v>1</v>
      </c>
      <c r="E31">
        <v>28</v>
      </c>
      <c r="F31" s="1">
        <v>14371</v>
      </c>
      <c r="G31" s="1">
        <v>45.966999999999999</v>
      </c>
      <c r="H31" s="6">
        <v>14325</v>
      </c>
      <c r="I31" s="1">
        <v>0</v>
      </c>
      <c r="J31" s="1">
        <v>0</v>
      </c>
      <c r="K31" s="1">
        <v>0</v>
      </c>
      <c r="L31" s="1">
        <v>31.347899999999999</v>
      </c>
      <c r="M31" s="1">
        <v>9.9949999999999995E-4</v>
      </c>
      <c r="N31" s="1">
        <v>10</v>
      </c>
      <c r="O31" s="1">
        <v>80470</v>
      </c>
      <c r="P31" s="1">
        <v>1.874E-3</v>
      </c>
    </row>
    <row r="32" spans="1:16" x14ac:dyDescent="0.25">
      <c r="A32">
        <v>1</v>
      </c>
      <c r="B32">
        <v>29</v>
      </c>
      <c r="C32">
        <v>40</v>
      </c>
      <c r="D32">
        <v>1</v>
      </c>
      <c r="E32">
        <v>29</v>
      </c>
      <c r="F32" s="1">
        <v>14325</v>
      </c>
      <c r="G32" s="1">
        <v>40.133000000000003</v>
      </c>
      <c r="H32" s="6">
        <v>14285</v>
      </c>
      <c r="I32" s="1">
        <v>0</v>
      </c>
      <c r="J32" s="1">
        <v>0</v>
      </c>
      <c r="K32" s="1">
        <v>0</v>
      </c>
      <c r="L32" s="1">
        <v>31.2441</v>
      </c>
      <c r="M32" s="1">
        <v>9.9949999999999995E-4</v>
      </c>
      <c r="N32" s="1">
        <v>10</v>
      </c>
      <c r="O32" s="1">
        <v>80470</v>
      </c>
      <c r="P32" s="1">
        <v>1.6360000000000001E-3</v>
      </c>
    </row>
    <row r="33" spans="1:16" x14ac:dyDescent="0.25">
      <c r="A33">
        <v>1</v>
      </c>
      <c r="B33">
        <v>30</v>
      </c>
      <c r="C33">
        <v>40</v>
      </c>
      <c r="D33">
        <v>1</v>
      </c>
      <c r="E33">
        <v>30</v>
      </c>
      <c r="F33" s="1">
        <v>14285</v>
      </c>
      <c r="G33" s="1">
        <v>34.427999999999997</v>
      </c>
      <c r="H33" s="6">
        <v>14251</v>
      </c>
      <c r="I33" s="1">
        <v>0</v>
      </c>
      <c r="J33" s="1">
        <v>0</v>
      </c>
      <c r="K33" s="1">
        <v>0</v>
      </c>
      <c r="L33" s="1">
        <v>31.1404</v>
      </c>
      <c r="M33" s="1">
        <v>9.9949999999999995E-4</v>
      </c>
      <c r="N33" s="1">
        <v>10</v>
      </c>
      <c r="O33" s="1">
        <v>80470</v>
      </c>
      <c r="P33" s="1">
        <v>1.4040000000000001E-3</v>
      </c>
    </row>
    <row r="34" spans="1:16" x14ac:dyDescent="0.25">
      <c r="A34">
        <v>1</v>
      </c>
      <c r="B34">
        <v>31</v>
      </c>
      <c r="C34">
        <v>40</v>
      </c>
      <c r="D34">
        <v>1</v>
      </c>
      <c r="E34">
        <v>31</v>
      </c>
      <c r="F34" s="1">
        <v>14251</v>
      </c>
      <c r="G34" s="1">
        <v>28.855</v>
      </c>
      <c r="H34" s="6">
        <v>14222</v>
      </c>
      <c r="I34" s="1">
        <v>0</v>
      </c>
      <c r="J34" s="1">
        <v>0</v>
      </c>
      <c r="K34" s="1">
        <v>0</v>
      </c>
      <c r="L34" s="1">
        <v>31.0366</v>
      </c>
      <c r="M34" s="1">
        <v>9.9949999999999995E-4</v>
      </c>
      <c r="N34" s="1">
        <v>10</v>
      </c>
      <c r="O34" s="1">
        <v>80470</v>
      </c>
      <c r="P34" s="1">
        <v>1.176E-3</v>
      </c>
    </row>
    <row r="35" spans="1:16" x14ac:dyDescent="0.25">
      <c r="A35">
        <v>1</v>
      </c>
      <c r="B35">
        <v>32</v>
      </c>
      <c r="C35">
        <v>40</v>
      </c>
      <c r="D35">
        <v>1</v>
      </c>
      <c r="E35">
        <v>32</v>
      </c>
      <c r="F35" s="1">
        <v>14222</v>
      </c>
      <c r="G35" s="1">
        <v>23.395</v>
      </c>
      <c r="H35" s="6">
        <v>14199</v>
      </c>
      <c r="I35" s="1">
        <v>0</v>
      </c>
      <c r="J35" s="1">
        <v>0</v>
      </c>
      <c r="K35" s="1">
        <v>0</v>
      </c>
      <c r="L35" s="1">
        <v>30.9329</v>
      </c>
      <c r="M35" s="1">
        <v>9.9949999999999995E-4</v>
      </c>
      <c r="N35" s="1">
        <v>10</v>
      </c>
      <c r="O35" s="1">
        <v>80470</v>
      </c>
      <c r="P35" s="1">
        <v>9.5390000000000004E-4</v>
      </c>
    </row>
    <row r="36" spans="1:16" x14ac:dyDescent="0.25">
      <c r="A36">
        <v>1</v>
      </c>
      <c r="B36">
        <v>33</v>
      </c>
      <c r="C36">
        <v>40</v>
      </c>
      <c r="D36">
        <v>1</v>
      </c>
      <c r="E36">
        <v>33</v>
      </c>
      <c r="F36" s="1">
        <v>14199</v>
      </c>
      <c r="G36" s="1">
        <v>18.033999999999999</v>
      </c>
      <c r="H36" s="6">
        <v>14181</v>
      </c>
      <c r="I36" s="1">
        <v>0</v>
      </c>
      <c r="J36" s="1">
        <v>0</v>
      </c>
      <c r="K36" s="1">
        <v>0</v>
      </c>
      <c r="L36" s="1">
        <v>30.8291</v>
      </c>
      <c r="M36" s="1">
        <v>9.9949999999999995E-4</v>
      </c>
      <c r="N36" s="1">
        <v>10</v>
      </c>
      <c r="O36" s="1">
        <v>80470</v>
      </c>
      <c r="P36" s="1">
        <v>7.3530000000000004E-4</v>
      </c>
    </row>
    <row r="37" spans="1:16" x14ac:dyDescent="0.25">
      <c r="A37">
        <v>1</v>
      </c>
      <c r="B37">
        <v>34</v>
      </c>
      <c r="C37">
        <v>40</v>
      </c>
      <c r="D37">
        <v>1</v>
      </c>
      <c r="E37">
        <v>34</v>
      </c>
      <c r="F37" s="1">
        <v>14181</v>
      </c>
      <c r="G37" s="1">
        <v>12.757</v>
      </c>
      <c r="H37" s="6">
        <v>14168</v>
      </c>
      <c r="I37" s="1">
        <v>0</v>
      </c>
      <c r="J37" s="1">
        <v>0</v>
      </c>
      <c r="K37" s="1">
        <v>0</v>
      </c>
      <c r="L37" s="1">
        <v>30.7254</v>
      </c>
      <c r="M37" s="1">
        <v>9.9949999999999995E-4</v>
      </c>
      <c r="N37" s="1">
        <v>10</v>
      </c>
      <c r="O37" s="1">
        <v>80470</v>
      </c>
      <c r="P37" s="1">
        <v>5.2010000000000001E-4</v>
      </c>
    </row>
    <row r="38" spans="1:16" x14ac:dyDescent="0.25">
      <c r="A38">
        <v>1</v>
      </c>
      <c r="B38">
        <v>35</v>
      </c>
      <c r="C38">
        <v>40</v>
      </c>
      <c r="D38">
        <v>1</v>
      </c>
      <c r="E38">
        <v>35</v>
      </c>
      <c r="F38" s="1">
        <v>14168</v>
      </c>
      <c r="G38" s="1">
        <v>7.5491999999999999</v>
      </c>
      <c r="H38" s="6">
        <v>14160</v>
      </c>
      <c r="I38" s="1">
        <v>0</v>
      </c>
      <c r="J38" s="1">
        <v>0</v>
      </c>
      <c r="K38" s="1">
        <v>0</v>
      </c>
      <c r="L38" s="1">
        <v>30.621600000000001</v>
      </c>
      <c r="M38" s="1">
        <v>9.9949999999999995E-4</v>
      </c>
      <c r="N38" s="1">
        <v>10</v>
      </c>
      <c r="O38" s="1">
        <v>80470</v>
      </c>
      <c r="P38" s="1">
        <v>3.078E-4</v>
      </c>
    </row>
    <row r="39" spans="1:16" x14ac:dyDescent="0.25">
      <c r="A39">
        <v>1</v>
      </c>
      <c r="B39">
        <v>36</v>
      </c>
      <c r="C39">
        <v>40</v>
      </c>
      <c r="D39">
        <v>1</v>
      </c>
      <c r="E39">
        <v>36</v>
      </c>
      <c r="F39" s="1">
        <v>14160</v>
      </c>
      <c r="G39" s="1">
        <v>2.4167000000000001</v>
      </c>
      <c r="H39" s="6">
        <v>14158</v>
      </c>
      <c r="I39" s="1">
        <v>0</v>
      </c>
      <c r="J39" s="1">
        <v>0</v>
      </c>
      <c r="K39" s="1">
        <v>0</v>
      </c>
      <c r="L39" s="1">
        <v>30.517900000000001</v>
      </c>
      <c r="M39" s="1">
        <v>9.9949999999999995E-4</v>
      </c>
      <c r="N39" s="1">
        <v>10</v>
      </c>
      <c r="O39" s="1">
        <v>80470</v>
      </c>
      <c r="P39" s="1">
        <v>9.8529999999999993E-5</v>
      </c>
    </row>
    <row r="40" spans="1:16" x14ac:dyDescent="0.25">
      <c r="A40">
        <v>1</v>
      </c>
      <c r="B40">
        <v>37</v>
      </c>
      <c r="C40">
        <v>40</v>
      </c>
      <c r="D40">
        <v>1</v>
      </c>
      <c r="E40">
        <v>37</v>
      </c>
      <c r="F40" s="1">
        <v>14158</v>
      </c>
      <c r="G40" s="1">
        <v>-2.6829000000000001</v>
      </c>
      <c r="H40" s="6">
        <v>14161</v>
      </c>
      <c r="I40" s="1">
        <v>0</v>
      </c>
      <c r="J40" s="1">
        <v>0</v>
      </c>
      <c r="K40" s="1">
        <v>0</v>
      </c>
      <c r="L40" s="1">
        <v>30.414100000000001</v>
      </c>
      <c r="M40" s="1">
        <v>9.9949999999999995E-4</v>
      </c>
      <c r="N40" s="1">
        <v>10</v>
      </c>
      <c r="O40" s="1">
        <v>80470</v>
      </c>
      <c r="P40" s="1">
        <v>-1.094E-4</v>
      </c>
    </row>
    <row r="41" spans="1:16" x14ac:dyDescent="0.25">
      <c r="A41">
        <v>1</v>
      </c>
      <c r="B41">
        <v>38</v>
      </c>
      <c r="C41">
        <v>40</v>
      </c>
      <c r="D41">
        <v>1</v>
      </c>
      <c r="E41">
        <v>38</v>
      </c>
      <c r="F41" s="1">
        <v>14161</v>
      </c>
      <c r="G41" s="1">
        <v>-7.7415000000000003</v>
      </c>
      <c r="H41" s="6">
        <v>14168</v>
      </c>
      <c r="I41" s="1">
        <v>0</v>
      </c>
      <c r="J41" s="1">
        <v>0</v>
      </c>
      <c r="K41" s="1">
        <v>0</v>
      </c>
      <c r="L41" s="1">
        <v>30.310400000000001</v>
      </c>
      <c r="M41" s="1">
        <v>9.9949999999999995E-4</v>
      </c>
      <c r="N41" s="1">
        <v>10</v>
      </c>
      <c r="O41" s="1">
        <v>80470</v>
      </c>
      <c r="P41" s="1">
        <v>-3.1559999999999997E-4</v>
      </c>
    </row>
    <row r="42" spans="1:16" x14ac:dyDescent="0.25">
      <c r="A42">
        <v>1</v>
      </c>
      <c r="B42">
        <v>39</v>
      </c>
      <c r="C42">
        <v>40</v>
      </c>
      <c r="D42">
        <v>1</v>
      </c>
      <c r="E42">
        <v>39</v>
      </c>
      <c r="F42" s="1">
        <v>14168</v>
      </c>
      <c r="G42" s="1">
        <v>-12.773999999999999</v>
      </c>
      <c r="H42" s="6">
        <v>14181</v>
      </c>
      <c r="I42" s="1">
        <v>0</v>
      </c>
      <c r="J42" s="1">
        <v>0</v>
      </c>
      <c r="K42" s="1">
        <v>0</v>
      </c>
      <c r="L42" s="1">
        <v>30.206600000000002</v>
      </c>
      <c r="M42" s="1">
        <v>9.9949999999999995E-4</v>
      </c>
      <c r="N42" s="1">
        <v>10</v>
      </c>
      <c r="O42" s="1">
        <v>80470</v>
      </c>
      <c r="P42" s="1">
        <v>-5.2079999999999997E-4</v>
      </c>
    </row>
    <row r="43" spans="1:16" x14ac:dyDescent="0.25">
      <c r="A43">
        <v>1</v>
      </c>
      <c r="B43">
        <v>40</v>
      </c>
      <c r="C43">
        <v>40</v>
      </c>
      <c r="D43">
        <v>1</v>
      </c>
      <c r="E43">
        <v>40</v>
      </c>
      <c r="F43" s="1">
        <v>14181</v>
      </c>
      <c r="G43" s="1">
        <v>-17.792999999999999</v>
      </c>
      <c r="H43" s="6">
        <v>14199</v>
      </c>
      <c r="I43" s="1">
        <v>0</v>
      </c>
      <c r="J43" s="1">
        <v>0</v>
      </c>
      <c r="K43" s="1">
        <v>0</v>
      </c>
      <c r="L43" s="1">
        <v>30.102900000000002</v>
      </c>
      <c r="M43" s="1">
        <v>9.9949999999999995E-4</v>
      </c>
      <c r="N43" s="1">
        <v>10</v>
      </c>
      <c r="O43" s="1">
        <v>80470</v>
      </c>
      <c r="P43" s="1">
        <v>-7.2550000000000002E-4</v>
      </c>
    </row>
    <row r="44" spans="1:16" x14ac:dyDescent="0.25">
      <c r="A44">
        <v>1</v>
      </c>
      <c r="B44">
        <v>41</v>
      </c>
      <c r="C44">
        <v>40</v>
      </c>
      <c r="D44">
        <v>1</v>
      </c>
      <c r="E44">
        <v>41</v>
      </c>
      <c r="F44" s="1">
        <v>14199</v>
      </c>
      <c r="G44" s="1">
        <v>-22.808</v>
      </c>
      <c r="H44" s="6">
        <v>14222</v>
      </c>
      <c r="I44" s="1">
        <v>0</v>
      </c>
      <c r="J44" s="1">
        <v>0</v>
      </c>
      <c r="K44" s="1">
        <v>0</v>
      </c>
      <c r="L44" s="1">
        <v>29.999099999999999</v>
      </c>
      <c r="M44" s="1">
        <v>9.9949999999999995E-4</v>
      </c>
      <c r="N44" s="1">
        <v>10</v>
      </c>
      <c r="O44" s="1">
        <v>80470</v>
      </c>
      <c r="P44" s="1">
        <v>-9.299E-4</v>
      </c>
    </row>
    <row r="45" spans="1:16" x14ac:dyDescent="0.25">
      <c r="A45">
        <v>1</v>
      </c>
      <c r="B45">
        <v>42</v>
      </c>
      <c r="C45">
        <v>40</v>
      </c>
      <c r="D45">
        <v>1</v>
      </c>
      <c r="E45">
        <v>42</v>
      </c>
      <c r="F45" s="1">
        <v>14222</v>
      </c>
      <c r="G45" s="1">
        <v>-27.83</v>
      </c>
      <c r="H45" s="6">
        <v>14249</v>
      </c>
      <c r="I45" s="1">
        <v>0</v>
      </c>
      <c r="J45" s="1">
        <v>0</v>
      </c>
      <c r="K45" s="1">
        <v>0</v>
      </c>
      <c r="L45" s="1">
        <v>29.895399999999999</v>
      </c>
      <c r="M45" s="1">
        <v>9.9949999999999995E-4</v>
      </c>
      <c r="N45" s="1">
        <v>10</v>
      </c>
      <c r="O45" s="1">
        <v>80470</v>
      </c>
      <c r="P45" s="1">
        <v>-1.1349999999999999E-3</v>
      </c>
    </row>
    <row r="46" spans="1:16" x14ac:dyDescent="0.25">
      <c r="A46">
        <v>1</v>
      </c>
      <c r="B46">
        <v>43</v>
      </c>
      <c r="C46">
        <v>40</v>
      </c>
      <c r="D46">
        <v>1</v>
      </c>
      <c r="E46">
        <v>43</v>
      </c>
      <c r="F46" s="1">
        <v>14249</v>
      </c>
      <c r="G46" s="1">
        <v>-32.872</v>
      </c>
      <c r="H46" s="6">
        <v>14282</v>
      </c>
      <c r="I46" s="1">
        <v>0</v>
      </c>
      <c r="J46" s="1">
        <v>0</v>
      </c>
      <c r="K46" s="1">
        <v>0</v>
      </c>
      <c r="L46" s="1">
        <v>29.791599999999999</v>
      </c>
      <c r="M46" s="1">
        <v>9.9949999999999995E-4</v>
      </c>
      <c r="N46" s="1">
        <v>10</v>
      </c>
      <c r="O46" s="1">
        <v>80470</v>
      </c>
      <c r="P46" s="1">
        <v>-1.34E-3</v>
      </c>
    </row>
    <row r="47" spans="1:16" x14ac:dyDescent="0.25">
      <c r="A47">
        <v>1</v>
      </c>
      <c r="B47">
        <v>44</v>
      </c>
      <c r="C47">
        <v>40</v>
      </c>
      <c r="D47">
        <v>1</v>
      </c>
      <c r="E47">
        <v>44</v>
      </c>
      <c r="F47" s="1">
        <v>14282</v>
      </c>
      <c r="G47" s="1">
        <v>-37.947000000000003</v>
      </c>
      <c r="H47" s="6">
        <v>14320</v>
      </c>
      <c r="I47" s="1">
        <v>0</v>
      </c>
      <c r="J47" s="1">
        <v>0</v>
      </c>
      <c r="K47" s="1">
        <v>0</v>
      </c>
      <c r="L47" s="1">
        <v>29.687899999999999</v>
      </c>
      <c r="M47" s="1">
        <v>9.9949999999999995E-4</v>
      </c>
      <c r="N47" s="1">
        <v>10</v>
      </c>
      <c r="O47" s="1">
        <v>80470</v>
      </c>
      <c r="P47" s="1">
        <v>-1.547E-3</v>
      </c>
    </row>
    <row r="48" spans="1:16" x14ac:dyDescent="0.25">
      <c r="A48">
        <v>1</v>
      </c>
      <c r="B48">
        <v>45</v>
      </c>
      <c r="C48">
        <v>40</v>
      </c>
      <c r="D48">
        <v>1</v>
      </c>
      <c r="E48">
        <v>45</v>
      </c>
      <c r="F48" s="1">
        <v>14320</v>
      </c>
      <c r="G48" s="1">
        <v>-43.043999999999997</v>
      </c>
      <c r="H48" s="6">
        <v>14363</v>
      </c>
      <c r="I48" s="1">
        <v>0</v>
      </c>
      <c r="J48" s="1">
        <v>0</v>
      </c>
      <c r="K48" s="1">
        <v>0</v>
      </c>
      <c r="L48" s="1">
        <v>29.584099999999999</v>
      </c>
      <c r="M48" s="1">
        <v>9.9949999999999995E-4</v>
      </c>
      <c r="N48" s="1">
        <v>10</v>
      </c>
      <c r="O48" s="1">
        <v>80470</v>
      </c>
      <c r="P48" s="1">
        <v>-1.755E-3</v>
      </c>
    </row>
    <row r="49" spans="1:16" x14ac:dyDescent="0.25">
      <c r="A49">
        <v>1</v>
      </c>
      <c r="B49">
        <v>46</v>
      </c>
      <c r="C49">
        <v>40</v>
      </c>
      <c r="D49">
        <v>1</v>
      </c>
      <c r="E49">
        <v>46</v>
      </c>
      <c r="F49" s="1">
        <v>14363</v>
      </c>
      <c r="G49" s="1">
        <v>-48.228000000000002</v>
      </c>
      <c r="H49" s="6">
        <v>14412</v>
      </c>
      <c r="I49" s="1">
        <v>0</v>
      </c>
      <c r="J49" s="1">
        <v>0</v>
      </c>
      <c r="K49" s="1">
        <v>0</v>
      </c>
      <c r="L49" s="1">
        <v>29.480399999999999</v>
      </c>
      <c r="M49" s="1">
        <v>9.9949999999999995E-4</v>
      </c>
      <c r="N49" s="1">
        <v>10</v>
      </c>
      <c r="O49" s="1">
        <v>80470</v>
      </c>
      <c r="P49" s="1">
        <v>-1.9659999999999999E-3</v>
      </c>
    </row>
    <row r="50" spans="1:16" x14ac:dyDescent="0.25">
      <c r="A50">
        <v>1</v>
      </c>
      <c r="B50">
        <v>47</v>
      </c>
      <c r="C50">
        <v>40</v>
      </c>
      <c r="D50">
        <v>1</v>
      </c>
      <c r="E50">
        <v>47</v>
      </c>
      <c r="F50" s="1">
        <v>14412</v>
      </c>
      <c r="G50" s="1">
        <v>-53.442999999999998</v>
      </c>
      <c r="H50" s="6">
        <v>14465</v>
      </c>
      <c r="I50" s="1">
        <v>0</v>
      </c>
      <c r="J50" s="1">
        <v>0</v>
      </c>
      <c r="K50" s="1">
        <v>0</v>
      </c>
      <c r="L50" s="1">
        <v>29.3766</v>
      </c>
      <c r="M50" s="1">
        <v>9.9949999999999995E-4</v>
      </c>
      <c r="N50" s="1">
        <v>10</v>
      </c>
      <c r="O50" s="1">
        <v>80470</v>
      </c>
      <c r="P50" s="1">
        <v>-2.1789999999999999E-3</v>
      </c>
    </row>
    <row r="51" spans="1:16" x14ac:dyDescent="0.25">
      <c r="A51">
        <v>1</v>
      </c>
      <c r="B51">
        <v>48</v>
      </c>
      <c r="C51">
        <v>40</v>
      </c>
      <c r="D51">
        <v>1</v>
      </c>
      <c r="E51">
        <v>48</v>
      </c>
      <c r="F51" s="1">
        <v>14465</v>
      </c>
      <c r="G51" s="1">
        <v>-58.753</v>
      </c>
      <c r="H51" s="6">
        <v>14524</v>
      </c>
      <c r="I51" s="1">
        <v>0</v>
      </c>
      <c r="J51" s="1">
        <v>0</v>
      </c>
      <c r="K51" s="1">
        <v>0</v>
      </c>
      <c r="L51" s="1">
        <v>29.2729</v>
      </c>
      <c r="M51" s="1">
        <v>9.9949999999999995E-4</v>
      </c>
      <c r="N51" s="1">
        <v>10</v>
      </c>
      <c r="O51" s="1">
        <v>80470</v>
      </c>
      <c r="P51" s="1">
        <v>-2.3960000000000001E-3</v>
      </c>
    </row>
    <row r="52" spans="1:16" x14ac:dyDescent="0.25">
      <c r="A52">
        <v>1</v>
      </c>
      <c r="B52">
        <v>49</v>
      </c>
      <c r="C52">
        <v>40</v>
      </c>
      <c r="D52">
        <v>1</v>
      </c>
      <c r="E52">
        <v>49</v>
      </c>
      <c r="F52" s="1">
        <v>14524</v>
      </c>
      <c r="G52" s="1">
        <v>-64.150000000000006</v>
      </c>
      <c r="H52" s="6">
        <v>14588</v>
      </c>
      <c r="I52" s="1">
        <v>0</v>
      </c>
      <c r="J52" s="1">
        <v>0</v>
      </c>
      <c r="K52" s="1">
        <v>0</v>
      </c>
      <c r="L52" s="1">
        <v>29.1691</v>
      </c>
      <c r="M52" s="1">
        <v>9.9949999999999995E-4</v>
      </c>
      <c r="N52" s="1">
        <v>10</v>
      </c>
      <c r="O52" s="1">
        <v>80470</v>
      </c>
      <c r="P52" s="1">
        <v>-2.6159999999999998E-3</v>
      </c>
    </row>
    <row r="53" spans="1:16" x14ac:dyDescent="0.25">
      <c r="A53">
        <v>1</v>
      </c>
      <c r="B53">
        <v>50</v>
      </c>
      <c r="C53">
        <v>40</v>
      </c>
      <c r="D53">
        <v>1</v>
      </c>
      <c r="E53">
        <v>50</v>
      </c>
      <c r="F53" s="1">
        <v>14588</v>
      </c>
      <c r="G53" s="1">
        <v>-69.650000000000006</v>
      </c>
      <c r="H53" s="6">
        <v>14658</v>
      </c>
      <c r="I53" s="1">
        <v>0</v>
      </c>
      <c r="J53" s="1">
        <v>0</v>
      </c>
      <c r="K53" s="1">
        <v>0</v>
      </c>
      <c r="L53" s="1">
        <v>29.0654</v>
      </c>
      <c r="M53" s="1">
        <v>9.9949999999999995E-4</v>
      </c>
      <c r="N53" s="1">
        <v>10</v>
      </c>
      <c r="O53" s="1">
        <v>80470</v>
      </c>
      <c r="P53" s="1">
        <v>-2.8400000000000001E-3</v>
      </c>
    </row>
    <row r="54" spans="1:16" x14ac:dyDescent="0.25">
      <c r="A54">
        <v>1</v>
      </c>
      <c r="B54">
        <v>51</v>
      </c>
      <c r="C54">
        <v>40</v>
      </c>
      <c r="D54">
        <v>1</v>
      </c>
      <c r="E54">
        <v>51</v>
      </c>
      <c r="F54" s="1">
        <v>14658</v>
      </c>
      <c r="G54" s="1">
        <v>-75.266999999999996</v>
      </c>
      <c r="H54" s="6">
        <v>14733</v>
      </c>
      <c r="I54" s="1">
        <v>0</v>
      </c>
      <c r="J54" s="1">
        <v>0</v>
      </c>
      <c r="K54" s="1">
        <v>0</v>
      </c>
      <c r="L54" s="1">
        <v>28.961600000000001</v>
      </c>
      <c r="M54" s="1">
        <v>9.9949999999999995E-4</v>
      </c>
      <c r="N54" s="1">
        <v>10</v>
      </c>
      <c r="O54" s="1">
        <v>80470</v>
      </c>
      <c r="P54" s="1">
        <v>-3.0690000000000001E-3</v>
      </c>
    </row>
    <row r="55" spans="1:16" x14ac:dyDescent="0.25">
      <c r="A55">
        <v>1</v>
      </c>
      <c r="B55">
        <v>52</v>
      </c>
      <c r="C55">
        <v>40</v>
      </c>
      <c r="D55">
        <v>1</v>
      </c>
      <c r="E55">
        <v>52</v>
      </c>
      <c r="F55" s="1">
        <v>14733</v>
      </c>
      <c r="G55" s="1">
        <v>-81.019000000000005</v>
      </c>
      <c r="H55" s="6">
        <v>14814</v>
      </c>
      <c r="I55" s="1">
        <v>0</v>
      </c>
      <c r="J55" s="1">
        <v>0</v>
      </c>
      <c r="K55" s="1">
        <v>0</v>
      </c>
      <c r="L55" s="1">
        <v>28.857900000000001</v>
      </c>
      <c r="M55" s="1">
        <v>9.9949999999999995E-4</v>
      </c>
      <c r="N55" s="1">
        <v>10</v>
      </c>
      <c r="O55" s="1">
        <v>80470</v>
      </c>
      <c r="P55" s="1">
        <v>-3.3029999999999999E-3</v>
      </c>
    </row>
    <row r="56" spans="1:16" x14ac:dyDescent="0.25">
      <c r="A56">
        <v>1</v>
      </c>
      <c r="B56">
        <v>53</v>
      </c>
      <c r="C56">
        <v>40</v>
      </c>
      <c r="D56">
        <v>1</v>
      </c>
      <c r="E56">
        <v>53</v>
      </c>
      <c r="F56" s="1">
        <v>14814</v>
      </c>
      <c r="G56" s="1">
        <v>-86.923000000000002</v>
      </c>
      <c r="H56" s="6">
        <v>14901</v>
      </c>
      <c r="I56" s="1">
        <v>0</v>
      </c>
      <c r="J56" s="1">
        <v>0</v>
      </c>
      <c r="K56" s="1">
        <v>0</v>
      </c>
      <c r="L56" s="1">
        <v>28.754100000000001</v>
      </c>
      <c r="M56" s="1">
        <v>9.9949999999999995E-4</v>
      </c>
      <c r="N56" s="1">
        <v>10</v>
      </c>
      <c r="O56" s="1">
        <v>80470</v>
      </c>
      <c r="P56" s="1">
        <v>-3.5439999999999998E-3</v>
      </c>
    </row>
    <row r="57" spans="1:16" x14ac:dyDescent="0.25">
      <c r="A57">
        <v>1</v>
      </c>
      <c r="B57">
        <v>54</v>
      </c>
      <c r="C57">
        <v>40</v>
      </c>
      <c r="D57">
        <v>1</v>
      </c>
      <c r="E57">
        <v>54</v>
      </c>
      <c r="F57" s="1">
        <v>14901</v>
      </c>
      <c r="G57" s="1">
        <v>-92.974999999999994</v>
      </c>
      <c r="H57" s="6">
        <v>14994</v>
      </c>
      <c r="I57" s="1">
        <v>0</v>
      </c>
      <c r="J57" s="1">
        <v>0</v>
      </c>
      <c r="K57" s="1">
        <v>0</v>
      </c>
      <c r="L57" s="1">
        <v>28.650400000000001</v>
      </c>
      <c r="M57" s="1">
        <v>9.9949999999999995E-4</v>
      </c>
      <c r="N57" s="1">
        <v>10</v>
      </c>
      <c r="O57" s="1">
        <v>80470</v>
      </c>
      <c r="P57" s="1">
        <v>-3.7910000000000001E-3</v>
      </c>
    </row>
    <row r="58" spans="1:16" x14ac:dyDescent="0.25">
      <c r="A58">
        <v>1</v>
      </c>
      <c r="B58">
        <v>55</v>
      </c>
      <c r="C58">
        <v>40</v>
      </c>
      <c r="D58">
        <v>1</v>
      </c>
      <c r="E58">
        <v>55</v>
      </c>
      <c r="F58" s="1">
        <v>14994</v>
      </c>
      <c r="G58" s="1">
        <v>-99.248000000000005</v>
      </c>
      <c r="H58" s="6">
        <v>15093</v>
      </c>
      <c r="I58" s="1">
        <v>0</v>
      </c>
      <c r="J58" s="1">
        <v>0</v>
      </c>
      <c r="K58" s="1">
        <v>0</v>
      </c>
      <c r="L58" s="1">
        <v>28.546600000000002</v>
      </c>
      <c r="M58" s="1">
        <v>9.9949999999999995E-4</v>
      </c>
      <c r="N58" s="1">
        <v>10</v>
      </c>
      <c r="O58" s="1">
        <v>80470</v>
      </c>
      <c r="P58" s="1">
        <v>-4.0470000000000002E-3</v>
      </c>
    </row>
    <row r="59" spans="1:16" x14ac:dyDescent="0.25">
      <c r="A59">
        <v>1</v>
      </c>
      <c r="B59">
        <v>56</v>
      </c>
      <c r="C59">
        <v>40</v>
      </c>
      <c r="D59">
        <v>1</v>
      </c>
      <c r="E59">
        <v>56</v>
      </c>
      <c r="F59" s="1">
        <v>15093</v>
      </c>
      <c r="G59" s="1">
        <v>-105.69</v>
      </c>
      <c r="H59" s="6">
        <v>15199</v>
      </c>
      <c r="I59" s="1">
        <v>0</v>
      </c>
      <c r="J59" s="1">
        <v>0</v>
      </c>
      <c r="K59" s="1">
        <v>0</v>
      </c>
      <c r="L59" s="1">
        <v>28.442900000000002</v>
      </c>
      <c r="M59" s="1">
        <v>9.9949999999999995E-4</v>
      </c>
      <c r="N59" s="1">
        <v>10</v>
      </c>
      <c r="O59" s="1">
        <v>80470</v>
      </c>
      <c r="P59" s="1">
        <v>-4.3090000000000003E-3</v>
      </c>
    </row>
    <row r="60" spans="1:16" x14ac:dyDescent="0.25">
      <c r="A60">
        <v>1</v>
      </c>
      <c r="B60">
        <v>57</v>
      </c>
      <c r="C60">
        <v>40</v>
      </c>
      <c r="D60">
        <v>1</v>
      </c>
      <c r="E60">
        <v>57</v>
      </c>
      <c r="F60" s="1">
        <v>15199</v>
      </c>
      <c r="G60" s="1">
        <v>-112.39</v>
      </c>
      <c r="H60" s="6">
        <v>15311</v>
      </c>
      <c r="I60" s="1">
        <v>0</v>
      </c>
      <c r="J60" s="1">
        <v>0</v>
      </c>
      <c r="K60" s="1">
        <v>0</v>
      </c>
      <c r="L60" s="1">
        <v>28.339099999999998</v>
      </c>
      <c r="M60" s="1">
        <v>9.9949999999999995E-4</v>
      </c>
      <c r="N60" s="1">
        <v>10</v>
      </c>
      <c r="O60" s="1">
        <v>80470</v>
      </c>
      <c r="P60" s="1">
        <v>-4.5820000000000001E-3</v>
      </c>
    </row>
    <row r="61" spans="1:16" x14ac:dyDescent="0.25">
      <c r="A61">
        <v>1</v>
      </c>
      <c r="B61">
        <v>58</v>
      </c>
      <c r="C61">
        <v>40</v>
      </c>
      <c r="D61">
        <v>1</v>
      </c>
      <c r="E61">
        <v>58</v>
      </c>
      <c r="F61" s="1">
        <v>15311</v>
      </c>
      <c r="G61" s="1">
        <v>-119.33</v>
      </c>
      <c r="H61" s="6">
        <v>15430</v>
      </c>
      <c r="I61" s="1">
        <v>0</v>
      </c>
      <c r="J61" s="1">
        <v>0</v>
      </c>
      <c r="K61" s="1">
        <v>0</v>
      </c>
      <c r="L61" s="1">
        <v>28.235399999999998</v>
      </c>
      <c r="M61" s="1">
        <v>9.9949999999999995E-4</v>
      </c>
      <c r="N61" s="1">
        <v>10</v>
      </c>
      <c r="O61" s="1">
        <v>80470</v>
      </c>
      <c r="P61" s="1">
        <v>-4.8659999999999997E-3</v>
      </c>
    </row>
    <row r="62" spans="1:16" x14ac:dyDescent="0.25">
      <c r="A62">
        <v>1</v>
      </c>
      <c r="B62">
        <v>59</v>
      </c>
      <c r="C62">
        <v>40</v>
      </c>
      <c r="D62">
        <v>1</v>
      </c>
      <c r="E62">
        <v>59</v>
      </c>
      <c r="F62" s="1">
        <v>15430</v>
      </c>
      <c r="G62" s="1">
        <v>-126.56</v>
      </c>
      <c r="H62" s="6">
        <v>15557</v>
      </c>
      <c r="I62" s="1">
        <v>0</v>
      </c>
      <c r="J62" s="1">
        <v>0</v>
      </c>
      <c r="K62" s="1">
        <v>0</v>
      </c>
      <c r="L62" s="1">
        <v>28.131599999999999</v>
      </c>
      <c r="M62" s="1">
        <v>9.9949999999999995E-4</v>
      </c>
      <c r="N62" s="1">
        <v>10</v>
      </c>
      <c r="O62" s="1">
        <v>80470</v>
      </c>
      <c r="P62" s="1">
        <v>-5.1599999999999997E-3</v>
      </c>
    </row>
    <row r="63" spans="1:16" x14ac:dyDescent="0.25">
      <c r="A63">
        <v>1</v>
      </c>
      <c r="B63">
        <v>60</v>
      </c>
      <c r="C63">
        <v>40</v>
      </c>
      <c r="D63">
        <v>1</v>
      </c>
      <c r="E63">
        <v>60</v>
      </c>
      <c r="F63" s="1">
        <v>15557</v>
      </c>
      <c r="G63" s="1">
        <v>-134.11000000000001</v>
      </c>
      <c r="H63" s="6">
        <v>15691</v>
      </c>
      <c r="I63" s="1">
        <v>0</v>
      </c>
      <c r="J63" s="1">
        <v>0</v>
      </c>
      <c r="K63" s="1">
        <v>0</v>
      </c>
      <c r="L63" s="1">
        <v>28.027899999999999</v>
      </c>
      <c r="M63" s="1">
        <v>9.9949999999999995E-4</v>
      </c>
      <c r="N63" s="1">
        <v>10</v>
      </c>
      <c r="O63" s="1">
        <v>80470</v>
      </c>
      <c r="P63" s="1">
        <v>-5.4679999999999998E-3</v>
      </c>
    </row>
    <row r="64" spans="1:16" x14ac:dyDescent="0.25">
      <c r="A64">
        <v>1</v>
      </c>
      <c r="B64">
        <v>61</v>
      </c>
      <c r="C64">
        <v>40</v>
      </c>
      <c r="D64">
        <v>1</v>
      </c>
      <c r="E64">
        <v>61</v>
      </c>
      <c r="F64" s="1">
        <v>15691</v>
      </c>
      <c r="G64" s="1">
        <v>-142.01</v>
      </c>
      <c r="H64" s="6">
        <v>15833</v>
      </c>
      <c r="I64" s="1">
        <v>0</v>
      </c>
      <c r="J64" s="1">
        <v>0</v>
      </c>
      <c r="K64" s="1">
        <v>0</v>
      </c>
      <c r="L64" s="1">
        <v>27.924099999999999</v>
      </c>
      <c r="M64" s="1">
        <v>9.9949999999999995E-4</v>
      </c>
      <c r="N64" s="1">
        <v>10</v>
      </c>
      <c r="O64" s="1">
        <v>80470</v>
      </c>
      <c r="P64" s="1">
        <v>-5.79E-3</v>
      </c>
    </row>
    <row r="65" spans="1:16" x14ac:dyDescent="0.25">
      <c r="A65">
        <v>1</v>
      </c>
      <c r="B65">
        <v>62</v>
      </c>
      <c r="C65">
        <v>40</v>
      </c>
      <c r="D65">
        <v>1</v>
      </c>
      <c r="E65">
        <v>62</v>
      </c>
      <c r="F65" s="1">
        <v>15833</v>
      </c>
      <c r="G65" s="1">
        <v>-150.30000000000001</v>
      </c>
      <c r="H65" s="6">
        <v>15983</v>
      </c>
      <c r="I65" s="1">
        <v>0</v>
      </c>
      <c r="J65" s="1">
        <v>0</v>
      </c>
      <c r="K65" s="1">
        <v>0</v>
      </c>
      <c r="L65" s="1">
        <v>27.820399999999999</v>
      </c>
      <c r="M65" s="1">
        <v>9.9949999999999995E-4</v>
      </c>
      <c r="N65" s="1">
        <v>10</v>
      </c>
      <c r="O65" s="1">
        <v>80470</v>
      </c>
      <c r="P65" s="1">
        <v>-6.1279999999999998E-3</v>
      </c>
    </row>
    <row r="66" spans="1:16" x14ac:dyDescent="0.25">
      <c r="A66">
        <v>1</v>
      </c>
      <c r="B66">
        <v>63</v>
      </c>
      <c r="C66">
        <v>40</v>
      </c>
      <c r="D66">
        <v>1</v>
      </c>
      <c r="E66">
        <v>63</v>
      </c>
      <c r="F66" s="1">
        <v>15983</v>
      </c>
      <c r="G66" s="1">
        <v>-159.02000000000001</v>
      </c>
      <c r="H66" s="6">
        <v>16142</v>
      </c>
      <c r="I66" s="1">
        <v>0</v>
      </c>
      <c r="J66" s="1">
        <v>0</v>
      </c>
      <c r="K66" s="1">
        <v>0</v>
      </c>
      <c r="L66" s="1">
        <v>27.7166</v>
      </c>
      <c r="M66" s="1">
        <v>9.9949999999999995E-4</v>
      </c>
      <c r="N66" s="1">
        <v>10</v>
      </c>
      <c r="O66" s="1">
        <v>80470</v>
      </c>
      <c r="P66" s="1">
        <v>-6.4840000000000002E-3</v>
      </c>
    </row>
    <row r="67" spans="1:16" x14ac:dyDescent="0.25">
      <c r="A67">
        <v>1</v>
      </c>
      <c r="B67">
        <v>64</v>
      </c>
      <c r="C67">
        <v>40</v>
      </c>
      <c r="D67">
        <v>1</v>
      </c>
      <c r="E67">
        <v>64</v>
      </c>
      <c r="F67" s="1">
        <v>16142</v>
      </c>
      <c r="G67" s="1">
        <v>-168.27</v>
      </c>
      <c r="H67" s="6">
        <v>16311</v>
      </c>
      <c r="I67" s="1">
        <v>0</v>
      </c>
      <c r="J67" s="1">
        <v>0</v>
      </c>
      <c r="K67" s="1">
        <v>0</v>
      </c>
      <c r="L67" s="1">
        <v>27.6129</v>
      </c>
      <c r="M67" s="1">
        <v>9.9949999999999995E-4</v>
      </c>
      <c r="N67" s="1">
        <v>10</v>
      </c>
      <c r="O67" s="1">
        <v>80470</v>
      </c>
      <c r="P67" s="1">
        <v>-6.8609999999999999E-3</v>
      </c>
    </row>
    <row r="68" spans="1:16" x14ac:dyDescent="0.25">
      <c r="A68">
        <v>1</v>
      </c>
      <c r="B68">
        <v>65</v>
      </c>
      <c r="C68">
        <v>40</v>
      </c>
      <c r="D68">
        <v>1</v>
      </c>
      <c r="E68">
        <v>65</v>
      </c>
      <c r="F68" s="1">
        <v>16311</v>
      </c>
      <c r="G68" s="1">
        <v>-178.05</v>
      </c>
      <c r="H68" s="6">
        <v>16489</v>
      </c>
      <c r="I68" s="1">
        <v>0</v>
      </c>
      <c r="J68" s="1">
        <v>0</v>
      </c>
      <c r="K68" s="1">
        <v>0</v>
      </c>
      <c r="L68" s="1">
        <v>27.5091</v>
      </c>
      <c r="M68" s="1">
        <v>9.9949999999999995E-4</v>
      </c>
      <c r="N68" s="1">
        <v>10</v>
      </c>
      <c r="O68" s="1">
        <v>80470</v>
      </c>
      <c r="P68" s="1">
        <v>-7.2589999999999998E-3</v>
      </c>
    </row>
    <row r="69" spans="1:16" x14ac:dyDescent="0.25">
      <c r="A69">
        <v>1</v>
      </c>
      <c r="B69">
        <v>66</v>
      </c>
      <c r="C69">
        <v>40</v>
      </c>
      <c r="D69">
        <v>1</v>
      </c>
      <c r="E69">
        <v>66</v>
      </c>
      <c r="F69" s="1">
        <v>16489</v>
      </c>
      <c r="G69" s="1">
        <v>-188.49</v>
      </c>
      <c r="H69" s="6">
        <v>16677</v>
      </c>
      <c r="I69" s="1">
        <v>0</v>
      </c>
      <c r="J69" s="1">
        <v>0</v>
      </c>
      <c r="K69" s="1">
        <v>0</v>
      </c>
      <c r="L69" s="1">
        <v>27.4054</v>
      </c>
      <c r="M69" s="1">
        <v>9.9949999999999995E-4</v>
      </c>
      <c r="N69" s="1">
        <v>10</v>
      </c>
      <c r="O69" s="1">
        <v>80470</v>
      </c>
      <c r="P69" s="1">
        <v>-7.685E-3</v>
      </c>
    </row>
    <row r="70" spans="1:16" x14ac:dyDescent="0.25">
      <c r="A70">
        <v>1</v>
      </c>
      <c r="B70">
        <v>67</v>
      </c>
      <c r="C70">
        <v>40</v>
      </c>
      <c r="D70">
        <v>1</v>
      </c>
      <c r="E70">
        <v>67</v>
      </c>
      <c r="F70" s="1">
        <v>16677</v>
      </c>
      <c r="G70" s="1">
        <v>-199.66</v>
      </c>
      <c r="H70" s="6">
        <v>16877</v>
      </c>
      <c r="I70" s="1">
        <v>0</v>
      </c>
      <c r="J70" s="1">
        <v>0</v>
      </c>
      <c r="K70" s="1">
        <v>0</v>
      </c>
      <c r="L70" s="1">
        <v>27.301600000000001</v>
      </c>
      <c r="M70" s="1">
        <v>9.9949999999999995E-4</v>
      </c>
      <c r="N70" s="1">
        <v>10</v>
      </c>
      <c r="O70" s="1">
        <v>80470</v>
      </c>
      <c r="P70" s="1">
        <v>-8.1399999999999997E-3</v>
      </c>
    </row>
    <row r="71" spans="1:16" x14ac:dyDescent="0.25">
      <c r="A71">
        <v>1</v>
      </c>
      <c r="B71">
        <v>68</v>
      </c>
      <c r="C71">
        <v>40</v>
      </c>
      <c r="D71">
        <v>1</v>
      </c>
      <c r="E71">
        <v>68</v>
      </c>
      <c r="F71" s="1">
        <v>16877</v>
      </c>
      <c r="G71" s="1">
        <v>-211.68</v>
      </c>
      <c r="H71" s="6">
        <v>17089</v>
      </c>
      <c r="I71" s="1">
        <v>0</v>
      </c>
      <c r="J71" s="1">
        <v>0</v>
      </c>
      <c r="K71" s="1">
        <v>0</v>
      </c>
      <c r="L71" s="1">
        <v>27.197900000000001</v>
      </c>
      <c r="M71" s="1">
        <v>9.9949999999999995E-4</v>
      </c>
      <c r="N71" s="1">
        <v>10</v>
      </c>
      <c r="O71" s="1">
        <v>80470</v>
      </c>
      <c r="P71" s="1">
        <v>-8.6309999999999998E-3</v>
      </c>
    </row>
    <row r="72" spans="1:16" x14ac:dyDescent="0.25">
      <c r="A72">
        <v>1</v>
      </c>
      <c r="B72">
        <v>69</v>
      </c>
      <c r="C72">
        <v>40</v>
      </c>
      <c r="D72">
        <v>1</v>
      </c>
      <c r="E72">
        <v>69</v>
      </c>
      <c r="F72" s="1">
        <v>17089</v>
      </c>
      <c r="G72" s="1">
        <v>-224.7</v>
      </c>
      <c r="H72" s="6">
        <v>17313</v>
      </c>
      <c r="I72" s="1">
        <v>0</v>
      </c>
      <c r="J72" s="1">
        <v>0</v>
      </c>
      <c r="K72" s="1">
        <v>0</v>
      </c>
      <c r="L72" s="1">
        <v>27.094100000000001</v>
      </c>
      <c r="M72" s="1">
        <v>9.9949999999999995E-4</v>
      </c>
      <c r="N72" s="1">
        <v>10</v>
      </c>
      <c r="O72" s="1">
        <v>80470</v>
      </c>
      <c r="P72" s="1">
        <v>-9.1610000000000007E-3</v>
      </c>
    </row>
    <row r="73" spans="1:16" x14ac:dyDescent="0.25">
      <c r="A73">
        <v>1</v>
      </c>
      <c r="B73">
        <v>70</v>
      </c>
      <c r="C73">
        <v>40</v>
      </c>
      <c r="D73">
        <v>1</v>
      </c>
      <c r="E73">
        <v>70</v>
      </c>
      <c r="F73" s="1">
        <v>17313</v>
      </c>
      <c r="G73" s="1">
        <v>-238.9</v>
      </c>
      <c r="H73" s="6">
        <v>17552</v>
      </c>
      <c r="I73" s="1">
        <v>0</v>
      </c>
      <c r="J73" s="1">
        <v>0</v>
      </c>
      <c r="K73" s="1">
        <v>0</v>
      </c>
      <c r="L73" s="1">
        <v>26.990400000000001</v>
      </c>
      <c r="M73" s="1">
        <v>9.9949999999999995E-4</v>
      </c>
      <c r="N73" s="1">
        <v>10</v>
      </c>
      <c r="O73" s="1">
        <v>80470</v>
      </c>
      <c r="P73" s="1">
        <v>-9.7400000000000004E-3</v>
      </c>
    </row>
    <row r="74" spans="1:16" x14ac:dyDescent="0.25">
      <c r="A74">
        <v>1</v>
      </c>
      <c r="B74">
        <v>71</v>
      </c>
      <c r="C74">
        <v>40</v>
      </c>
      <c r="D74">
        <v>1</v>
      </c>
      <c r="E74">
        <v>71</v>
      </c>
      <c r="F74" s="1">
        <v>17552</v>
      </c>
      <c r="G74" s="1">
        <v>-254.52</v>
      </c>
      <c r="H74" s="6">
        <v>17807</v>
      </c>
      <c r="I74" s="1">
        <v>0</v>
      </c>
      <c r="J74" s="1">
        <v>0</v>
      </c>
      <c r="K74" s="1">
        <v>0</v>
      </c>
      <c r="L74" s="1">
        <v>26.886600000000001</v>
      </c>
      <c r="M74" s="1">
        <v>9.9949999999999995E-4</v>
      </c>
      <c r="N74" s="1">
        <v>10</v>
      </c>
      <c r="O74" s="1">
        <v>80470</v>
      </c>
      <c r="P74" s="1">
        <v>-1.038E-2</v>
      </c>
    </row>
    <row r="75" spans="1:16" x14ac:dyDescent="0.25">
      <c r="A75">
        <v>1</v>
      </c>
      <c r="B75">
        <v>72</v>
      </c>
      <c r="C75">
        <v>40</v>
      </c>
      <c r="D75">
        <v>1</v>
      </c>
      <c r="E75">
        <v>72</v>
      </c>
      <c r="F75" s="1">
        <v>17807</v>
      </c>
      <c r="G75" s="1">
        <v>-271.86</v>
      </c>
      <c r="H75" s="6">
        <v>18079</v>
      </c>
      <c r="I75" s="1">
        <v>0</v>
      </c>
      <c r="J75" s="1">
        <v>0</v>
      </c>
      <c r="K75" s="1">
        <v>0</v>
      </c>
      <c r="L75" s="1">
        <v>26.782900000000001</v>
      </c>
      <c r="M75" s="1">
        <v>9.9949999999999995E-4</v>
      </c>
      <c r="N75" s="1">
        <v>10</v>
      </c>
      <c r="O75" s="1">
        <v>80470</v>
      </c>
      <c r="P75" s="1">
        <v>-1.108E-2</v>
      </c>
    </row>
    <row r="76" spans="1:16" x14ac:dyDescent="0.25">
      <c r="A76">
        <v>1</v>
      </c>
      <c r="B76">
        <v>73</v>
      </c>
      <c r="C76">
        <v>40</v>
      </c>
      <c r="D76">
        <v>1</v>
      </c>
      <c r="E76">
        <v>73</v>
      </c>
      <c r="F76" s="1">
        <v>18079</v>
      </c>
      <c r="G76" s="1">
        <v>-291.39</v>
      </c>
      <c r="H76" s="6">
        <v>18370</v>
      </c>
      <c r="I76" s="1">
        <v>0</v>
      </c>
      <c r="J76" s="1">
        <v>0</v>
      </c>
      <c r="K76" s="1">
        <v>0</v>
      </c>
      <c r="L76" s="1">
        <v>26.679099999999998</v>
      </c>
      <c r="M76" s="1">
        <v>9.9949999999999995E-4</v>
      </c>
      <c r="N76" s="1">
        <v>10</v>
      </c>
      <c r="O76" s="1">
        <v>80470</v>
      </c>
      <c r="P76" s="1">
        <v>-1.188E-2</v>
      </c>
    </row>
    <row r="77" spans="1:16" x14ac:dyDescent="0.25">
      <c r="A77">
        <v>1</v>
      </c>
      <c r="B77">
        <v>74</v>
      </c>
      <c r="C77">
        <v>40</v>
      </c>
      <c r="D77">
        <v>1</v>
      </c>
      <c r="E77">
        <v>74</v>
      </c>
      <c r="F77" s="1">
        <v>18370</v>
      </c>
      <c r="G77" s="1">
        <v>-313.69</v>
      </c>
      <c r="H77" s="6">
        <v>18684</v>
      </c>
      <c r="I77" s="1">
        <v>0</v>
      </c>
      <c r="J77" s="1">
        <v>0</v>
      </c>
      <c r="K77" s="1">
        <v>0</v>
      </c>
      <c r="L77" s="1">
        <v>26.575399999999998</v>
      </c>
      <c r="M77" s="1">
        <v>9.9949999999999995E-4</v>
      </c>
      <c r="N77" s="1">
        <v>10</v>
      </c>
      <c r="O77" s="1">
        <v>80470</v>
      </c>
      <c r="P77" s="1">
        <v>-1.2789999999999999E-2</v>
      </c>
    </row>
    <row r="78" spans="1:16" x14ac:dyDescent="0.25">
      <c r="A78">
        <v>1</v>
      </c>
      <c r="B78">
        <v>75</v>
      </c>
      <c r="C78">
        <v>40</v>
      </c>
      <c r="D78">
        <v>1</v>
      </c>
      <c r="E78">
        <v>75</v>
      </c>
      <c r="F78" s="1">
        <v>18684</v>
      </c>
      <c r="G78" s="1">
        <v>-339.71</v>
      </c>
      <c r="H78" s="6">
        <v>19023</v>
      </c>
      <c r="I78" s="1">
        <v>0</v>
      </c>
      <c r="J78" s="1">
        <v>0</v>
      </c>
      <c r="K78" s="1">
        <v>0</v>
      </c>
      <c r="L78" s="1">
        <v>26.471599999999999</v>
      </c>
      <c r="M78" s="1">
        <v>9.9949999999999995E-4</v>
      </c>
      <c r="N78" s="1">
        <v>10</v>
      </c>
      <c r="O78" s="1">
        <v>80470</v>
      </c>
      <c r="P78" s="1">
        <v>-1.3849999999999999E-2</v>
      </c>
    </row>
    <row r="79" spans="1:16" x14ac:dyDescent="0.25">
      <c r="A79">
        <v>1</v>
      </c>
      <c r="B79">
        <v>76</v>
      </c>
      <c r="C79">
        <v>40</v>
      </c>
      <c r="D79">
        <v>1</v>
      </c>
      <c r="E79">
        <v>76</v>
      </c>
      <c r="F79" s="1">
        <v>19023</v>
      </c>
      <c r="G79" s="1">
        <v>-370.93</v>
      </c>
      <c r="H79" s="6">
        <v>19394</v>
      </c>
      <c r="I79" s="1">
        <v>0</v>
      </c>
      <c r="J79" s="1">
        <v>0</v>
      </c>
      <c r="K79" s="1">
        <v>0</v>
      </c>
      <c r="L79" s="1">
        <v>26.367899999999999</v>
      </c>
      <c r="M79" s="1">
        <v>9.9949999999999995E-4</v>
      </c>
      <c r="N79" s="1">
        <v>10</v>
      </c>
      <c r="O79" s="1">
        <v>80470</v>
      </c>
      <c r="P79" s="1">
        <v>-1.512E-2</v>
      </c>
    </row>
    <row r="80" spans="1:16" x14ac:dyDescent="0.25">
      <c r="A80">
        <v>1</v>
      </c>
      <c r="B80">
        <v>77</v>
      </c>
      <c r="C80">
        <v>40</v>
      </c>
      <c r="D80">
        <v>1</v>
      </c>
      <c r="E80">
        <v>77</v>
      </c>
      <c r="F80" s="1">
        <v>19394</v>
      </c>
      <c r="G80" s="1">
        <v>-409.88</v>
      </c>
      <c r="H80" s="6">
        <v>19804</v>
      </c>
      <c r="I80" s="1">
        <v>0</v>
      </c>
      <c r="J80" s="1">
        <v>0</v>
      </c>
      <c r="K80" s="1">
        <v>0</v>
      </c>
      <c r="L80" s="1">
        <v>26.264099999999999</v>
      </c>
      <c r="M80" s="1">
        <v>9.9949999999999995E-4</v>
      </c>
      <c r="N80" s="1">
        <v>10</v>
      </c>
      <c r="O80" s="1">
        <v>80470</v>
      </c>
      <c r="P80" s="1">
        <v>-1.6709999999999999E-2</v>
      </c>
    </row>
    <row r="81" spans="1:16" x14ac:dyDescent="0.25">
      <c r="A81">
        <v>1</v>
      </c>
      <c r="B81">
        <v>78</v>
      </c>
      <c r="C81">
        <v>40</v>
      </c>
      <c r="D81">
        <v>1</v>
      </c>
      <c r="E81">
        <v>78</v>
      </c>
      <c r="F81" s="1">
        <v>19804</v>
      </c>
      <c r="G81" s="1">
        <v>-461.58</v>
      </c>
      <c r="H81" s="6">
        <v>20266</v>
      </c>
      <c r="I81" s="1">
        <v>0</v>
      </c>
      <c r="J81" s="1">
        <v>0</v>
      </c>
      <c r="K81" s="1">
        <v>0</v>
      </c>
      <c r="L81" s="1">
        <v>26.160399999999999</v>
      </c>
      <c r="M81" s="1">
        <v>9.9949999999999995E-4</v>
      </c>
      <c r="N81" s="1">
        <v>10</v>
      </c>
      <c r="O81" s="1">
        <v>80470</v>
      </c>
      <c r="P81" s="1">
        <v>-1.882E-2</v>
      </c>
    </row>
    <row r="82" spans="1:16" x14ac:dyDescent="0.25">
      <c r="A82">
        <v>1</v>
      </c>
      <c r="B82">
        <v>79</v>
      </c>
      <c r="C82">
        <v>40</v>
      </c>
      <c r="D82">
        <v>1</v>
      </c>
      <c r="E82">
        <v>79</v>
      </c>
      <c r="F82" s="1">
        <v>20266</v>
      </c>
      <c r="G82" s="1">
        <v>-542.07000000000005</v>
      </c>
      <c r="H82" s="6">
        <v>20808</v>
      </c>
      <c r="I82" s="1">
        <v>0</v>
      </c>
      <c r="J82" s="1">
        <v>0</v>
      </c>
      <c r="K82" s="1">
        <v>0</v>
      </c>
      <c r="L82" s="1">
        <v>26.0566</v>
      </c>
      <c r="M82" s="1">
        <v>9.9949999999999995E-4</v>
      </c>
      <c r="N82" s="1">
        <v>10</v>
      </c>
      <c r="O82" s="1">
        <v>80470</v>
      </c>
      <c r="P82" s="1">
        <v>-2.2100000000000002E-2</v>
      </c>
    </row>
    <row r="83" spans="1:16" x14ac:dyDescent="0.25">
      <c r="A83">
        <v>1</v>
      </c>
      <c r="B83">
        <v>80</v>
      </c>
      <c r="C83">
        <v>40</v>
      </c>
      <c r="D83">
        <v>1</v>
      </c>
      <c r="E83">
        <v>80</v>
      </c>
      <c r="F83" s="1">
        <v>20808</v>
      </c>
      <c r="G83" s="1">
        <v>-883.67</v>
      </c>
      <c r="H83" s="6">
        <v>21691</v>
      </c>
      <c r="I83" s="1">
        <v>0</v>
      </c>
      <c r="J83" s="1">
        <v>0</v>
      </c>
      <c r="K83" s="1">
        <v>0</v>
      </c>
      <c r="L83" s="1">
        <v>25.9529</v>
      </c>
      <c r="M83" s="1">
        <v>9.9949999999999995E-4</v>
      </c>
      <c r="N83" s="1">
        <v>10</v>
      </c>
      <c r="O83" s="1">
        <v>80470</v>
      </c>
      <c r="P83" s="1">
        <v>-3.603E-2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A099A9-7EC1-44AC-B303-B7893A2F9BBE}">
  <sheetPr>
    <tabColor rgb="FF00B0F0"/>
  </sheetPr>
  <dimension ref="B2"/>
  <sheetViews>
    <sheetView workbookViewId="0">
      <selection activeCell="K17" sqref="K17"/>
    </sheetView>
  </sheetViews>
  <sheetFormatPr defaultRowHeight="15" x14ac:dyDescent="0.25"/>
  <sheetData>
    <row r="2" spans="2:2" ht="61.5" x14ac:dyDescent="0.9">
      <c r="B2" s="13" t="s">
        <v>74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5 q M Z U X I W u O 2 n A A A A + A A A A B I A H A B D b 2 5 m a W c v U G F j a 2 F n Z S 5 4 b W w g o h g A K K A U A A A A A A A A A A A A A A A A A A A A A A A A A A A A h Y + 9 D o I w G E V f h X S n L e A P k o 8 y u E p i Q j S u T a 3 Q C M X Q Y n k 3 B x / J V 5 B E U T f H e 3 K G c x + 3 O 2 R D U 3 t X 2 R n V 6 h Q F m C J P a t E e l S 5 T 1 N u T H 6 O M w Z a L M y + l N 8 r a J I M 5 p q i y 9 p I Q 4 p z D L s J t V 5 K Q 0 o A c 8 k 0 h K t l w 9 J H V f 9 l X 2 l i u h U Q M 9 q 8 Y F u I 4 w v N 4 N c P L R Q B k w p A r / V X C s R h T I D 8 Q 1 n 1 t + 0 4 y q f 1 d A W S a Q N 4 v 2 B N Q S w M E F A A C A A g A 5 q M Z U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a j G V E o i k e 4 D g A A A B E A A A A T A B w A R m 9 y b X V s Y X M v U 2 V j d G l v b j E u b S C i G A A o o B Q A A A A A A A A A A A A A A A A A A A A A A A A A A A A r T k 0 u y c z P U w i G 0 I b W A F B L A Q I t A B Q A A g A I A O a j G V F y F r j t p w A A A P g A A A A S A A A A A A A A A A A A A A A A A A A A A A B D b 2 5 m a W c v U G F j a 2 F n Z S 5 4 b W x Q S w E C L Q A U A A I A C A D m o x l R D 8 r p q 6 Q A A A D p A A A A E w A A A A A A A A A A A A A A A A D z A A A A W 0 N v b n R l b n R f V H l w Z X N d L n h t b F B L A Q I t A B Q A A g A I A O a j G V E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p y R J H B S 0 j Q q d d h U f 6 Y T g I A A A A A A I A A A A A A B B m A A A A A Q A A I A A A A N R T b m P t 6 q w U g u C A C g y n 4 Q J d J J 2 C W P H O k 6 g 8 I d G e Z d r H A A A A A A 6 A A A A A A g A A I A A A A I q c + U 4 C E 3 v j H V X p 0 3 N 5 T t i b e Y c r h J K 6 k W Q c B A 0 b B k Z 5 U A A A A N O v 4 T 4 d s E 9 I g V 5 p 8 / r V S Z 7 / U A d N 0 C 7 C O d f h z A F T z c R l V a V 2 b u M z v g u 4 n B i M 4 m W B s A J k V K T U r / D 7 P D p d I d Q A A L i I 6 U n z a + G e A X h P g x 4 I k Z r w Q A A A A K I v T c Y F k o 4 b w 4 Y 7 8 S z a T 4 a r p M i B 7 H U 0 S w n / k h X M Q v S R 3 h l Z N 8 A 6 l c v 4 V O e D Z D d 3 Z 5 9 H z Y 4 M B j h T O b 9 h 4 + E O r y U = < / D a t a M a s h u p > 
</file>

<file path=customXml/itemProps1.xml><?xml version="1.0" encoding="utf-8"?>
<ds:datastoreItem xmlns:ds="http://schemas.openxmlformats.org/officeDocument/2006/customXml" ds:itemID="{7FDE3BDB-4719-4792-845A-C52C1F69139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Base.Case.Budget</vt:lpstr>
      <vt:lpstr>StrmFlow-GainLoss-PreDev&amp;200yr</vt:lpstr>
      <vt:lpstr>DrawdownHydrographPumpingWell</vt:lpstr>
      <vt:lpstr>StreamGage</vt:lpstr>
      <vt:lpstr>StreamFlowData200yrs</vt:lpstr>
      <vt:lpstr>StreamFlowDataPreDev</vt:lpstr>
      <vt:lpstr>Revised JULY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Orlo</dc:creator>
  <cp:lastModifiedBy>Eileen Poeter</cp:lastModifiedBy>
  <dcterms:created xsi:type="dcterms:W3CDTF">2020-08-26T02:27:34Z</dcterms:created>
  <dcterms:modified xsi:type="dcterms:W3CDTF">2023-07-06T02:26:44Z</dcterms:modified>
</cp:coreProperties>
</file>